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45" windowWidth="14790" windowHeight="7125" tabRatio="786" activeTab="4"/>
  </bookViews>
  <sheets>
    <sheet name="Getting Started" sheetId="1" r:id="rId1"/>
    <sheet name="What Do You Earn" sheetId="2" r:id="rId2"/>
    <sheet name="What Do You Spend" sheetId="3" r:id="rId3"/>
    <sheet name="Spending Totals" sheetId="4" r:id="rId4"/>
    <sheet name="Check Your Results" sheetId="5" r:id="rId5"/>
    <sheet name="Admin" sheetId="6" state="hidden" r:id="rId6"/>
  </sheets>
  <definedNames>
    <definedName name="Z_5710A017_40FA_4CEF_92C9_53EAE35EDD3C_.wvu.Cols" localSheetId="4" hidden="1">'Check Your Results'!$N:$N</definedName>
    <definedName name="Z_5710A017_40FA_4CEF_92C9_53EAE35EDD3C_.wvu.Cols" localSheetId="1" hidden="1">'What Do You Earn'!$I:$K</definedName>
    <definedName name="Z_5710A017_40FA_4CEF_92C9_53EAE35EDD3C_.wvu.Cols" localSheetId="2" hidden="1">'What Do You Spend'!$J:$L,'What Do You Spend'!#REF!,'What Do You Spend'!$Y:$Y</definedName>
    <definedName name="Z_5710A017_40FA_4CEF_92C9_53EAE35EDD3C_.wvu.Rows" localSheetId="2" hidden="1">'What Do You Spend'!$45:$45</definedName>
  </definedNames>
  <calcPr fullCalcOnLoad="1"/>
</workbook>
</file>

<file path=xl/sharedStrings.xml><?xml version="1.0" encoding="utf-8"?>
<sst xmlns="http://schemas.openxmlformats.org/spreadsheetml/2006/main" count="532" uniqueCount="223">
  <si>
    <t>Expenditure Totals</t>
  </si>
  <si>
    <t>Home</t>
  </si>
  <si>
    <t>Insurance</t>
  </si>
  <si>
    <t>Eats, Drinks &amp; Smokes</t>
  </si>
  <si>
    <t>Transport &amp; Travel</t>
  </si>
  <si>
    <t>Debt Repayments</t>
  </si>
  <si>
    <t>Savings &amp; Investments</t>
  </si>
  <si>
    <t>Family</t>
  </si>
  <si>
    <t>Fun &amp; Frolics</t>
  </si>
  <si>
    <t>Big One Offs</t>
  </si>
  <si>
    <t>Clothes</t>
  </si>
  <si>
    <t>Education &amp; Courses</t>
  </si>
  <si>
    <t>Odds &amp; Sods</t>
  </si>
  <si>
    <t>INCOME TOTAL</t>
  </si>
  <si>
    <t>DESIRED SPEND</t>
  </si>
  <si>
    <t>Pocket Money</t>
  </si>
  <si>
    <t>FAMILY TOTAL</t>
  </si>
  <si>
    <t>Hobbies</t>
  </si>
  <si>
    <t>Big Days Out</t>
  </si>
  <si>
    <t>Other Fun &amp; Frolics</t>
  </si>
  <si>
    <t>Other Big One Offs</t>
  </si>
  <si>
    <t>BIG ONE OFF TOTAL</t>
  </si>
  <si>
    <t>New Clothes</t>
  </si>
  <si>
    <t>Other Clothes</t>
  </si>
  <si>
    <t>CLOTHES TOTAL</t>
  </si>
  <si>
    <t>Your Courses</t>
  </si>
  <si>
    <t>School Fees</t>
  </si>
  <si>
    <t>University Tuition Fees</t>
  </si>
  <si>
    <t>Other Education Costs</t>
  </si>
  <si>
    <t>Beauty Treatments</t>
  </si>
  <si>
    <t>Regular Charity Donations</t>
  </si>
  <si>
    <t>Dentistry</t>
  </si>
  <si>
    <t>Haircuts</t>
  </si>
  <si>
    <t>Optical Bills</t>
  </si>
  <si>
    <t>Complimentary Therapies</t>
  </si>
  <si>
    <t>Other Odds &amp; Sods</t>
  </si>
  <si>
    <t>Main</t>
  </si>
  <si>
    <t>Weekly</t>
  </si>
  <si>
    <t>Monthly Total</t>
  </si>
  <si>
    <t>Week Month Year Message</t>
  </si>
  <si>
    <t>FILL IN FOR PART A</t>
  </si>
  <si>
    <t>PART B</t>
  </si>
  <si>
    <t>PART C</t>
  </si>
  <si>
    <t>Per</t>
  </si>
  <si>
    <t>Monthly</t>
  </si>
  <si>
    <t>Week</t>
  </si>
  <si>
    <t>Month</t>
  </si>
  <si>
    <t>Year</t>
  </si>
  <si>
    <t>Total</t>
  </si>
  <si>
    <t>Desired</t>
  </si>
  <si>
    <t>Garden Maintenance</t>
  </si>
  <si>
    <t>Other Home</t>
  </si>
  <si>
    <t>HOME TOTAL</t>
  </si>
  <si>
    <t>MONTHLY</t>
  </si>
  <si>
    <t>Other Income</t>
  </si>
  <si>
    <t>Expenditure</t>
  </si>
  <si>
    <t>Income</t>
  </si>
  <si>
    <t>View Results</t>
  </si>
  <si>
    <t>Private Medical Insurance</t>
  </si>
  <si>
    <t>Other Insurance</t>
  </si>
  <si>
    <t>INSURANCE TOTAL</t>
  </si>
  <si>
    <t>Drinking Out</t>
  </si>
  <si>
    <t>Other Eats, Drinks &amp; Smokes</t>
  </si>
  <si>
    <t>EATS TOTAL</t>
  </si>
  <si>
    <t>Car Insurance</t>
  </si>
  <si>
    <t>Parking</t>
  </si>
  <si>
    <t>Other Transport</t>
  </si>
  <si>
    <t>TRANSPORT TOTAL</t>
  </si>
  <si>
    <t>HP Repayments</t>
  </si>
  <si>
    <t>REPAYMENTS TOTAL</t>
  </si>
  <si>
    <t>Other Repayments</t>
  </si>
  <si>
    <t>Other Savings / Investments</t>
  </si>
  <si>
    <t>SAVINGS TOTAL</t>
  </si>
  <si>
    <t>Back To Top</t>
  </si>
  <si>
    <t xml:space="preserve">Mortgage/Rent: </t>
  </si>
  <si>
    <t>Buildings &amp; Contents Insurance:</t>
  </si>
  <si>
    <t xml:space="preserve">Bank Account Fee: </t>
  </si>
  <si>
    <t xml:space="preserve">Overdraft Cost: </t>
  </si>
  <si>
    <t xml:space="preserve">Council Tax: </t>
  </si>
  <si>
    <t xml:space="preserve">Water Rates/Meter: </t>
  </si>
  <si>
    <t xml:space="preserve">Gas </t>
  </si>
  <si>
    <t>Electricity </t>
  </si>
  <si>
    <t xml:space="preserve">Oil </t>
  </si>
  <si>
    <t xml:space="preserve">Household Maintenance: </t>
  </si>
  <si>
    <t>Cleaning Products/Cleaner</t>
  </si>
  <si>
    <t xml:space="preserve">Home Phone </t>
  </si>
  <si>
    <t xml:space="preserve">Internet </t>
  </si>
  <si>
    <t xml:space="preserve">Mobile Phone </t>
  </si>
  <si>
    <t>Level Term</t>
  </si>
  <si>
    <t>Mortgage Payment Protection</t>
  </si>
  <si>
    <t>Mortgage Term</t>
  </si>
  <si>
    <t>Pet</t>
  </si>
  <si>
    <t>Travel</t>
  </si>
  <si>
    <t xml:space="preserve">Gas &amp; Plumbing/Boiler Cover </t>
  </si>
  <si>
    <t xml:space="preserve">Food and Household Shopping </t>
  </si>
  <si>
    <t xml:space="preserve">Eating Out </t>
  </si>
  <si>
    <t xml:space="preserve">Coffees/Sandwiches/Snacks </t>
  </si>
  <si>
    <t xml:space="preserve">Drinks for Home </t>
  </si>
  <si>
    <t xml:space="preserve">Smokes </t>
  </si>
  <si>
    <t>Meals at work</t>
  </si>
  <si>
    <t xml:space="preserve">Breakdown Cover/Roadside Recovery </t>
  </si>
  <si>
    <t xml:space="preserve">Rail/Bus/Coach/Taxi </t>
  </si>
  <si>
    <t xml:space="preserve">Car Maintenance </t>
  </si>
  <si>
    <t xml:space="preserve">Car Tax </t>
  </si>
  <si>
    <t xml:space="preserve">Petrol/Diesel </t>
  </si>
  <si>
    <t xml:space="preserve">Car Loan Repayments </t>
  </si>
  <si>
    <t xml:space="preserve">Personal Loan Repayments </t>
  </si>
  <si>
    <t xml:space="preserve">Credit Card Repayments </t>
  </si>
  <si>
    <t xml:space="preserve">Regular Savings </t>
  </si>
  <si>
    <t xml:space="preserve">Lump Sum Savings </t>
  </si>
  <si>
    <t xml:space="preserve">Mini Cash ISAs </t>
  </si>
  <si>
    <t xml:space="preserve">Investments </t>
  </si>
  <si>
    <t xml:space="preserve">Buying Shares </t>
  </si>
  <si>
    <t xml:space="preserve">Pension Payments </t>
  </si>
  <si>
    <t xml:space="preserve">Childcare/Play Schemes </t>
  </si>
  <si>
    <t xml:space="preserve">Baby Sitting </t>
  </si>
  <si>
    <t xml:space="preserve">Children's Travel </t>
  </si>
  <si>
    <t xml:space="preserve">Laundry/Dry Cleaning </t>
  </si>
  <si>
    <t xml:space="preserve">Nappies/Baby Extras </t>
  </si>
  <si>
    <t xml:space="preserve">School Meals </t>
  </si>
  <si>
    <t xml:space="preserve">School Trips </t>
  </si>
  <si>
    <t xml:space="preserve">Pet Food </t>
  </si>
  <si>
    <t xml:space="preserve">DVD/Video Rental </t>
  </si>
  <si>
    <t xml:space="preserve">IT/Computing (eg Anti-virus etc) </t>
  </si>
  <si>
    <t xml:space="preserve">Pet Costs </t>
  </si>
  <si>
    <t xml:space="preserve">Shopping for Fun </t>
  </si>
  <si>
    <t xml:space="preserve">Books/Music/Films/Computer Games </t>
  </si>
  <si>
    <t xml:space="preserve">Cinema/Theatre Trips </t>
  </si>
  <si>
    <t xml:space="preserve">Family Days Out </t>
  </si>
  <si>
    <t xml:space="preserve">Satellite/Digital TV Subscription </t>
  </si>
  <si>
    <t xml:space="preserve">TV Licence </t>
  </si>
  <si>
    <t>Fitness/Sports/Gym</t>
  </si>
  <si>
    <t>Dental Insurance</t>
  </si>
  <si>
    <t>Healthcare Cashplans</t>
  </si>
  <si>
    <t>New Children's Clothes</t>
  </si>
  <si>
    <t xml:space="preserve">Work Clothes </t>
  </si>
  <si>
    <t xml:space="preserve">Christmas </t>
  </si>
  <si>
    <t>Summer Holiday</t>
  </si>
  <si>
    <t xml:space="preserve">Winter Holiday </t>
  </si>
  <si>
    <t xml:space="preserve">Birthdays </t>
  </si>
  <si>
    <t>Sofa/Kitchen/TV</t>
  </si>
  <si>
    <t>Wedding Expenses</t>
  </si>
  <si>
    <t>Funeral Expenses</t>
  </si>
  <si>
    <t>Tax &amp; NI Provisions (self-employed only)</t>
  </si>
  <si>
    <t>Newspapers &amp; Magazines</t>
  </si>
  <si>
    <t>Cards &amp; Loans</t>
  </si>
  <si>
    <t>Reclaim £1000's</t>
  </si>
  <si>
    <t>Shopping Spending</t>
  </si>
  <si>
    <t>Utilities Phones</t>
  </si>
  <si>
    <t>Banking Saving</t>
  </si>
  <si>
    <t>Travel Transport</t>
  </si>
  <si>
    <t>Mortgages Houses</t>
  </si>
  <si>
    <t>Family &amp; Health</t>
  </si>
  <si>
    <t>Protect Your Pocket</t>
  </si>
  <si>
    <t>© Martin Lewis and Martin S Lewis Ltd. 'Martin Lewis' and 'Money Saving Expert' are registered trademarks belonging to Martin Lewis.</t>
  </si>
  <si>
    <t>How much do you spend?</t>
  </si>
  <si>
    <t>Other Health &amp; Beauty</t>
  </si>
  <si>
    <t>Other Family</t>
  </si>
  <si>
    <t>Getting Started</t>
  </si>
  <si>
    <t>Hurrah! You balance your budget. Well done!</t>
  </si>
  <si>
    <t>Money Makeover</t>
  </si>
  <si>
    <t>What Do You Spend?</t>
  </si>
  <si>
    <t>Spending Totals</t>
  </si>
  <si>
    <t>What Do You Earn?</t>
  </si>
  <si>
    <t>Related Links</t>
  </si>
  <si>
    <t xml:space="preserve">Budget Planner Tips </t>
  </si>
  <si>
    <t>Get help filling it in:</t>
  </si>
  <si>
    <t>Use the Demotivator</t>
  </si>
  <si>
    <t>What do you earn?</t>
  </si>
  <si>
    <t>Income From Employment / Self Employment</t>
  </si>
  <si>
    <t>Income From Savings &amp; Investments</t>
  </si>
  <si>
    <t>Benefits (Including Child Benefit, Child Tax Credits &amp; Income Support)</t>
  </si>
  <si>
    <t>Gifts From Family / Friends</t>
  </si>
  <si>
    <t>Check your results</t>
  </si>
  <si>
    <t xml:space="preserve">Uh Oh! You spend more than you earn!  
Don't run the risk of a debt spiral - deal with this now! </t>
  </si>
  <si>
    <t xml:space="preserve">
Spending more than you earn may not seem like a big deal, yet it's a potential disaster - and not just financially. At best you'll be eating away at your savings; at worst, you'll need to borrow. 
And this type of borrowing is the worst as it means you can't afford your lifestyle and thus there's no planning to the debt and no end in sight. Sadly I've seen this result in debt crisis too many times, and that doesn't just hit your pocket: it can hurt your home, family, mental health and relationship. 
</t>
  </si>
  <si>
    <t xml:space="preserve">
Providing you've been honest with yourself, it's time to relax a little - but MoneySaving doesn't stop there. In fact it's just beginning. Paying less for things means you have more money in your pocket to enjoy life more (and possibly save some for the future too!)
The typical savings from doing this can be £3,000 - £5,000 a year. My estimate is it'll take a full day's work but look at the return. It'll be the best paid work you've ever done.</t>
  </si>
  <si>
    <t>HEALTH &amp; BEAUTY TOTAL</t>
  </si>
  <si>
    <t>1. IN YOUR HOME</t>
  </si>
  <si>
    <t>2. INSURANCE</t>
  </si>
  <si>
    <t>3. EATS, DRINKS &amp; SMOKES</t>
  </si>
  <si>
    <t>4. MOTORING &amp; PUBLIC TRANSPORT</t>
  </si>
  <si>
    <t>5. CARD &amp; LOAN REPAYMENTS</t>
  </si>
  <si>
    <t>6. SAVINGS &amp; INVESTMENTS</t>
  </si>
  <si>
    <t>7. FAMILY</t>
  </si>
  <si>
    <t>8. FUN &amp; FROLICS</t>
  </si>
  <si>
    <t>9. HEALTH &amp; BEAUTY</t>
  </si>
  <si>
    <t>10. CLOTHES</t>
  </si>
  <si>
    <t>11. EDUCATION &amp; COURSES</t>
  </si>
  <si>
    <t>12. BIG ONE OFFS</t>
  </si>
  <si>
    <t>14. ODDS &amp; SODS</t>
  </si>
  <si>
    <t>Discuss/help</t>
  </si>
  <si>
    <t>Budget Planner Discussion</t>
  </si>
  <si>
    <t>EDUCATION  &amp; COURSES TOTAL</t>
  </si>
  <si>
    <t>ODDS &amp; SODS TOTAL</t>
  </si>
  <si>
    <t>FUN &amp; FROLICS TOTAL</t>
  </si>
  <si>
    <t>Health &amp; Beauty</t>
  </si>
  <si>
    <t>MONTHLY SPEND</t>
  </si>
  <si>
    <t>Yearly</t>
  </si>
  <si>
    <t>Article</t>
  </si>
  <si>
    <t>-</t>
  </si>
  <si>
    <t>The Results!</t>
  </si>
  <si>
    <t>Pension / Annuity Payouts</t>
  </si>
  <si>
    <t>Enter Other Income Source</t>
  </si>
  <si>
    <t>Do you spend by the week, month or year? Fill which ever column suits your spending pattern.</t>
  </si>
  <si>
    <t>Enter Other Spending Here</t>
  </si>
  <si>
    <t>+</t>
  </si>
  <si>
    <t>You've entered too many values. Just fill in one of the Week, Month or Year columns.</t>
  </si>
  <si>
    <t>HAPPINESS</t>
  </si>
  <si>
    <t>MISERY</t>
  </si>
  <si>
    <t>ANNUAL</t>
  </si>
  <si>
    <t>Total income</t>
  </si>
  <si>
    <t>Total spend</t>
  </si>
  <si>
    <t>How to use this Budget Planner</t>
  </si>
  <si>
    <t>Don't forget to save this file; so you can come back to it.</t>
  </si>
  <si>
    <t xml:space="preserve">The 'Article' links will take you through to full details on how to save in each area. </t>
  </si>
  <si>
    <t xml:space="preserve">Now save yourself even more money….  </t>
  </si>
  <si>
    <t>The Process...</t>
  </si>
  <si>
    <t>How to stop spending</t>
  </si>
  <si>
    <t>Give Yourself a makeover:</t>
  </si>
  <si>
    <t>Give yourself a money makeover</t>
  </si>
  <si>
    <t>Sort this out now; more info on how in the…</t>
  </si>
  <si>
    <t>Overpsending Help Guide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</si>
</sst>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 numFmtId="170" formatCode="0.000"/>
    <numFmt numFmtId="171" formatCode="0.0"/>
    <numFmt numFmtId="172" formatCode="#,##0.00_ ;\-#,##0.00\ "/>
    <numFmt numFmtId="173" formatCode="&quot;£&quot;#,##0.000;\-&quot;£&quot;#,##0.000"/>
    <numFmt numFmtId="174" formatCode="&quot;£&quot;#,##0.0;\-&quot;£&quot;#,##0.0"/>
    <numFmt numFmtId="175" formatCode="&quot;£&quot;#,##0.0000;\-&quot;£&quot;#,##0.0000"/>
    <numFmt numFmtId="176" formatCode="&quot;£&quot;#,##0.00000;\-&quot;£&quot;#,##0.00000"/>
    <numFmt numFmtId="177" formatCode="&quot;£&quot;#,##0.000000;\-&quot;£&quot;#,##0.000000"/>
    <numFmt numFmtId="178" formatCode="&quot;£&quot;#,##0.000"/>
    <numFmt numFmtId="179" formatCode="&quot;£&quot;#,##0.0000"/>
  </numFmts>
  <fonts count="108">
    <font>
      <sz val="11"/>
      <color theme="1"/>
      <name val="Calibri"/>
      <family val="2"/>
    </font>
    <font>
      <sz val="11"/>
      <color indexed="8"/>
      <name val="Calibri"/>
      <family val="2"/>
    </font>
    <font>
      <b/>
      <sz val="14"/>
      <name val="Arial"/>
      <family val="2"/>
    </font>
    <font>
      <b/>
      <sz val="10"/>
      <name val="Arial"/>
      <family val="2"/>
    </font>
    <font>
      <sz val="10"/>
      <name val="Arial"/>
      <family val="2"/>
    </font>
    <font>
      <u val="single"/>
      <sz val="10"/>
      <color indexed="12"/>
      <name val="Arial"/>
      <family val="2"/>
    </font>
    <font>
      <b/>
      <sz val="11"/>
      <color indexed="8"/>
      <name val="Arial"/>
      <family val="2"/>
    </font>
    <font>
      <b/>
      <sz val="10"/>
      <color indexed="8"/>
      <name val="Arial"/>
      <family val="2"/>
    </font>
    <font>
      <b/>
      <u val="single"/>
      <sz val="11"/>
      <name val="Arial"/>
      <family val="2"/>
    </font>
    <font>
      <sz val="11"/>
      <name val="Arial"/>
      <family val="2"/>
    </font>
    <font>
      <u val="single"/>
      <sz val="11"/>
      <name val="Arial"/>
      <family val="2"/>
    </font>
    <font>
      <b/>
      <i/>
      <sz val="10"/>
      <name val="Arial"/>
      <family val="2"/>
    </font>
    <font>
      <b/>
      <sz val="12"/>
      <color indexed="9"/>
      <name val="Arial"/>
      <family val="2"/>
    </font>
    <font>
      <i/>
      <sz val="10"/>
      <name val="Arial"/>
      <family val="2"/>
    </font>
    <font>
      <sz val="10"/>
      <color indexed="8"/>
      <name val="Calibri"/>
      <family val="0"/>
    </font>
    <font>
      <sz val="8"/>
      <color indexed="8"/>
      <name val="Arial"/>
      <family val="0"/>
    </font>
    <font>
      <sz val="11"/>
      <color indexed="9"/>
      <name val="Calibri"/>
      <family val="2"/>
    </font>
    <font>
      <sz val="11"/>
      <color indexed="20"/>
      <name val="Calibri"/>
      <family val="2"/>
    </font>
    <font>
      <sz val="10"/>
      <color indexed="30"/>
      <name val="Arial"/>
      <family val="2"/>
    </font>
    <font>
      <b/>
      <sz val="14"/>
      <color indexed="9"/>
      <name val="Arial"/>
      <family val="2"/>
    </font>
    <font>
      <b/>
      <sz val="14"/>
      <color indexed="8"/>
      <name val="Arial"/>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9"/>
      <name val="Arial"/>
      <family val="2"/>
    </font>
    <font>
      <sz val="11"/>
      <color indexed="8"/>
      <name val="Arial"/>
      <family val="2"/>
    </font>
    <font>
      <sz val="10"/>
      <color indexed="9"/>
      <name val="Arial"/>
      <family val="2"/>
    </font>
    <font>
      <b/>
      <u val="single"/>
      <sz val="10"/>
      <color indexed="9"/>
      <name val="Arial"/>
      <family val="2"/>
    </font>
    <font>
      <sz val="10"/>
      <color indexed="8"/>
      <name val="Arial"/>
      <family val="2"/>
    </font>
    <font>
      <b/>
      <sz val="10"/>
      <color indexed="9"/>
      <name val="Arial"/>
      <family val="2"/>
    </font>
    <font>
      <u val="single"/>
      <sz val="11"/>
      <color indexed="9"/>
      <name val="Arial"/>
      <family val="2"/>
    </font>
    <font>
      <u val="single"/>
      <sz val="11"/>
      <color indexed="12"/>
      <name val="Arial"/>
      <family val="2"/>
    </font>
    <font>
      <sz val="12"/>
      <color indexed="8"/>
      <name val="Arial"/>
      <family val="2"/>
    </font>
    <font>
      <u val="single"/>
      <sz val="10"/>
      <color indexed="8"/>
      <name val="Arial"/>
      <family val="2"/>
    </font>
    <font>
      <sz val="72"/>
      <color indexed="9"/>
      <name val="Arial"/>
      <family val="2"/>
    </font>
    <font>
      <b/>
      <sz val="10"/>
      <color indexed="30"/>
      <name val="Arial"/>
      <family val="2"/>
    </font>
    <font>
      <u val="single"/>
      <sz val="10"/>
      <color indexed="30"/>
      <name val="Arial"/>
      <family val="2"/>
    </font>
    <font>
      <b/>
      <u val="single"/>
      <sz val="11"/>
      <color indexed="9"/>
      <name val="Arial"/>
      <family val="2"/>
    </font>
    <font>
      <b/>
      <sz val="20"/>
      <color indexed="16"/>
      <name val="Comic Sans MS"/>
      <family val="4"/>
    </font>
    <font>
      <u val="single"/>
      <sz val="11"/>
      <color indexed="8"/>
      <name val="Arial"/>
      <family val="2"/>
    </font>
    <font>
      <b/>
      <u val="single"/>
      <sz val="14"/>
      <color indexed="13"/>
      <name val="Arial"/>
      <family val="2"/>
    </font>
    <font>
      <b/>
      <sz val="12"/>
      <color indexed="8"/>
      <name val="Arial"/>
      <family val="2"/>
    </font>
    <font>
      <u val="single"/>
      <sz val="12"/>
      <color indexed="12"/>
      <name val="Arial"/>
      <family val="2"/>
    </font>
    <font>
      <b/>
      <sz val="11"/>
      <color indexed="10"/>
      <name val="Arial"/>
      <family val="0"/>
    </font>
    <font>
      <sz val="11"/>
      <color indexed="10"/>
      <name val="Arial"/>
      <family val="0"/>
    </font>
    <font>
      <i/>
      <sz val="11"/>
      <color indexed="8"/>
      <name val="Arial"/>
      <family val="0"/>
    </font>
    <font>
      <sz val="11"/>
      <color theme="0"/>
      <name val="Calibri"/>
      <family val="2"/>
    </font>
    <font>
      <sz val="11"/>
      <color rgb="FF9C0006"/>
      <name val="Calibri"/>
      <family val="2"/>
    </font>
    <font>
      <sz val="10"/>
      <color rgb="FF0070C0"/>
      <name val="Arial"/>
      <family val="2"/>
    </font>
    <font>
      <b/>
      <sz val="10"/>
      <color theme="1"/>
      <name val="Arial"/>
      <family val="2"/>
    </font>
    <font>
      <b/>
      <sz val="14"/>
      <color theme="0"/>
      <name val="Arial"/>
      <family val="2"/>
    </font>
    <font>
      <b/>
      <sz val="14"/>
      <color theme="1"/>
      <name val="Arial"/>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Arial"/>
      <family val="2"/>
    </font>
    <font>
      <sz val="11"/>
      <color theme="1"/>
      <name val="Arial"/>
      <family val="2"/>
    </font>
    <font>
      <sz val="11"/>
      <color rgb="FFFFFFFF"/>
      <name val="Arial"/>
      <family val="2"/>
    </font>
    <font>
      <sz val="10"/>
      <color theme="0"/>
      <name val="Arial"/>
      <family val="2"/>
    </font>
    <font>
      <b/>
      <u val="single"/>
      <sz val="10"/>
      <color theme="0"/>
      <name val="Arial"/>
      <family val="2"/>
    </font>
    <font>
      <sz val="10"/>
      <color theme="1"/>
      <name val="Arial"/>
      <family val="2"/>
    </font>
    <font>
      <sz val="10"/>
      <color rgb="FFFFFFFF"/>
      <name val="Arial"/>
      <family val="2"/>
    </font>
    <font>
      <b/>
      <sz val="10"/>
      <color theme="0"/>
      <name val="Arial"/>
      <family val="2"/>
    </font>
    <font>
      <u val="single"/>
      <sz val="11"/>
      <color rgb="FFFFFFFF"/>
      <name val="Arial"/>
      <family val="2"/>
    </font>
    <font>
      <u val="single"/>
      <sz val="11"/>
      <color theme="10"/>
      <name val="Arial"/>
      <family val="2"/>
    </font>
    <font>
      <sz val="12"/>
      <color rgb="FF000000"/>
      <name val="Arial"/>
      <family val="2"/>
    </font>
    <font>
      <sz val="11"/>
      <color rgb="FF000000"/>
      <name val="Arial"/>
      <family val="2"/>
    </font>
    <font>
      <b/>
      <sz val="11"/>
      <color rgb="FF000000"/>
      <name val="Arial"/>
      <family val="2"/>
    </font>
    <font>
      <u val="single"/>
      <sz val="11"/>
      <color theme="0"/>
      <name val="Arial"/>
      <family val="2"/>
    </font>
    <font>
      <u val="single"/>
      <sz val="10"/>
      <color theme="1"/>
      <name val="Arial"/>
      <family val="2"/>
    </font>
    <font>
      <sz val="72"/>
      <color theme="0"/>
      <name val="Arial"/>
      <family val="2"/>
    </font>
    <font>
      <b/>
      <sz val="10"/>
      <color rgb="FF0070C0"/>
      <name val="Arial"/>
      <family val="2"/>
    </font>
    <font>
      <u val="single"/>
      <sz val="10"/>
      <color rgb="FF0070C0"/>
      <name val="Arial"/>
      <family val="2"/>
    </font>
    <font>
      <u val="single"/>
      <sz val="11"/>
      <color theme="1"/>
      <name val="Arial"/>
      <family val="2"/>
    </font>
    <font>
      <b/>
      <u val="single"/>
      <sz val="14"/>
      <color rgb="FFFFFF00"/>
      <name val="Arial"/>
      <family val="2"/>
    </font>
    <font>
      <b/>
      <u val="single"/>
      <sz val="11"/>
      <color theme="0"/>
      <name val="Arial"/>
      <family val="2"/>
    </font>
    <font>
      <b/>
      <sz val="20"/>
      <color rgb="FF990000"/>
      <name val="Comic Sans MS"/>
      <family val="4"/>
    </font>
    <font>
      <b/>
      <u val="single"/>
      <sz val="11"/>
      <color rgb="FFFFFFFF"/>
      <name val="Arial"/>
      <family val="2"/>
    </font>
    <font>
      <u val="single"/>
      <sz val="10"/>
      <color theme="10"/>
      <name val="Arial"/>
      <family val="2"/>
    </font>
    <font>
      <b/>
      <sz val="12"/>
      <color theme="0"/>
      <name val="Arial"/>
      <family val="2"/>
    </font>
    <font>
      <u val="single"/>
      <sz val="12"/>
      <color theme="10"/>
      <name val="Arial"/>
      <family val="2"/>
    </font>
    <font>
      <b/>
      <sz val="12"/>
      <color rgb="FF00000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FFFF99"/>
        <bgColor indexed="64"/>
      </patternFill>
    </fill>
    <fill>
      <patternFill patternType="solid">
        <fgColor rgb="FF99CCFF"/>
        <bgColor indexed="64"/>
      </patternFill>
    </fill>
    <fill>
      <patternFill patternType="solid">
        <fgColor theme="3" tint="0.7999799847602844"/>
        <bgColor indexed="64"/>
      </patternFill>
    </fill>
    <fill>
      <patternFill patternType="solid">
        <fgColor rgb="FF92D050"/>
        <bgColor indexed="64"/>
      </patternFill>
    </fill>
    <fill>
      <patternFill patternType="solid">
        <fgColor rgb="FFFFFF66"/>
        <bgColor indexed="64"/>
      </patternFill>
    </fill>
    <fill>
      <patternFill patternType="solid">
        <fgColor rgb="FFFFC000"/>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339866"/>
        <bgColor indexed="64"/>
      </patternFill>
    </fill>
    <fill>
      <patternFill patternType="solid">
        <fgColor theme="1"/>
        <bgColor indexed="64"/>
      </patternFill>
    </fill>
    <fill>
      <patternFill patternType="solid">
        <fgColor rgb="FF31669A"/>
        <bgColor indexed="64"/>
      </patternFill>
    </fill>
    <fill>
      <patternFill patternType="solid">
        <fgColor rgb="FF008080"/>
        <bgColor indexed="64"/>
      </patternFill>
    </fill>
    <fill>
      <patternFill patternType="solid">
        <fgColor rgb="FFC2372C"/>
        <bgColor indexed="64"/>
      </patternFill>
    </fill>
    <fill>
      <patternFill patternType="solid">
        <fgColor rgb="FF5F0A68"/>
        <bgColor indexed="64"/>
      </patternFill>
    </fill>
    <fill>
      <patternFill patternType="solid">
        <fgColor rgb="FFE96B07"/>
        <bgColor indexed="64"/>
      </patternFill>
    </fill>
    <fill>
      <patternFill patternType="solid">
        <fgColor rgb="FF339966"/>
        <bgColor indexed="64"/>
      </patternFill>
    </fill>
    <fill>
      <patternFill patternType="solid">
        <fgColor rgb="FFFF9966"/>
        <bgColor indexed="64"/>
      </patternFill>
    </fill>
    <fill>
      <patternFill patternType="solid">
        <fgColor theme="0"/>
        <bgColor indexed="64"/>
      </patternFill>
    </fill>
    <fill>
      <patternFill patternType="solid">
        <fgColor rgb="FF99FF99"/>
        <bgColor indexed="64"/>
      </patternFill>
    </fill>
    <fill>
      <patternFill patternType="solid">
        <fgColor rgb="FFDDDDDD"/>
        <bgColor indexed="64"/>
      </patternFill>
    </fill>
    <fill>
      <patternFill patternType="solid">
        <fgColor indexed="57"/>
        <bgColor indexed="64"/>
      </patternFill>
    </fill>
  </fills>
  <borders count="72">
    <border>
      <left/>
      <right/>
      <top/>
      <bottom/>
      <diagonal/>
    </border>
    <border>
      <left>
        <color indexed="63"/>
      </left>
      <right>
        <color indexed="63"/>
      </right>
      <top style="medium"/>
      <bottom style="medium"/>
    </border>
    <border>
      <left style="medium"/>
      <right>
        <color indexed="63"/>
      </right>
      <top>
        <color indexed="63"/>
      </top>
      <bottom style="thin"/>
    </border>
    <border>
      <left style="dotted">
        <color theme="0" tint="-0.4999699890613556"/>
      </left>
      <right style="medium"/>
      <top style="thin"/>
      <bottom style="thin"/>
    </border>
    <border>
      <left style="medium"/>
      <right>
        <color indexed="63"/>
      </right>
      <top style="medium"/>
      <bottom style="medium"/>
    </border>
    <border>
      <left style="medium"/>
      <right>
        <color indexed="63"/>
      </right>
      <top style="medium"/>
      <bottom>
        <color indexed="63"/>
      </bottom>
    </border>
    <border>
      <left style="medium"/>
      <right style="medium"/>
      <top style="thin"/>
      <bottom style="thin"/>
    </border>
    <border>
      <left>
        <color indexed="63"/>
      </left>
      <right>
        <color indexed="63"/>
      </right>
      <top style="dashed"/>
      <bottom style="dashed"/>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style="thin"/>
    </border>
    <border>
      <left style="thin"/>
      <right style="medium"/>
      <top style="thin"/>
      <bottom style="thin"/>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border>
    <border>
      <left/>
      <right style="thin"/>
      <top/>
      <bottom style="thin"/>
    </border>
    <border>
      <left>
        <color indexed="63"/>
      </left>
      <right style="medium"/>
      <top/>
      <bottom style="thin"/>
    </border>
    <border>
      <left>
        <color indexed="63"/>
      </left>
      <right style="medium"/>
      <top style="thin"/>
      <bottom style="thin"/>
    </border>
    <border>
      <left>
        <color indexed="63"/>
      </left>
      <right style="medium"/>
      <top style="thin"/>
      <bottom/>
    </border>
    <border>
      <left>
        <color indexed="63"/>
      </left>
      <right style="medium"/>
      <top style="medium"/>
      <bottom style="thin"/>
    </border>
    <border>
      <left>
        <color indexed="63"/>
      </left>
      <right>
        <color indexed="63"/>
      </right>
      <top style="thick"/>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thin"/>
      <top>
        <color indexed="63"/>
      </top>
      <bottom style="thin"/>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ck"/>
      <right style="thick"/>
      <top style="thick"/>
      <bottom>
        <color indexed="63"/>
      </bottom>
    </border>
    <border>
      <left style="medium"/>
      <right style="medium"/>
      <top style="thin"/>
      <bottom/>
    </border>
    <border>
      <left style="medium"/>
      <right style="medium"/>
      <top style="medium"/>
      <bottom style="thin"/>
    </border>
    <border>
      <left style="medium"/>
      <right style="medium"/>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style="thin"/>
    </border>
    <border>
      <left style="dotted">
        <color theme="0" tint="-0.4999699890613556"/>
      </left>
      <right style="medium"/>
      <top>
        <color indexed="63"/>
      </top>
      <bottom style="thin"/>
    </border>
    <border>
      <left style="dotted">
        <color theme="0" tint="-0.4999699890613556"/>
      </left>
      <right style="medium"/>
      <top style="thin"/>
      <bottom>
        <color indexed="63"/>
      </bottom>
    </border>
    <border>
      <left>
        <color indexed="63"/>
      </left>
      <right style="medium">
        <color theme="0" tint="-0.4999699890613556"/>
      </right>
      <top>
        <color indexed="63"/>
      </top>
      <bottom>
        <color indexed="63"/>
      </bottom>
    </border>
    <border>
      <left>
        <color indexed="63"/>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color indexed="63"/>
      </left>
      <right>
        <color indexed="63"/>
      </right>
      <top style="thin"/>
      <bottom>
        <color indexed="63"/>
      </bottom>
    </border>
    <border>
      <left style="medium"/>
      <right>
        <color indexed="63"/>
      </right>
      <top>
        <color indexed="63"/>
      </top>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164" fontId="3" fillId="27" borderId="1">
      <alignment horizontal="center" vertical="center"/>
      <protection/>
    </xf>
    <xf numFmtId="164" fontId="4" fillId="28" borderId="2" applyBorder="0" applyProtection="0">
      <alignment horizontal="center" vertical="center"/>
    </xf>
    <xf numFmtId="49" fontId="61" fillId="0" borderId="3">
      <alignment horizontal="center" vertical="center"/>
      <protection/>
    </xf>
    <xf numFmtId="0" fontId="3" fillId="29" borderId="4" applyBorder="0">
      <alignment horizontal="left" vertical="center"/>
      <protection/>
    </xf>
    <xf numFmtId="49" fontId="4" fillId="30" borderId="2" applyBorder="0">
      <alignment horizontal="left" vertical="center"/>
      <protection locked="0"/>
    </xf>
    <xf numFmtId="49" fontId="4" fillId="30" borderId="2" applyBorder="0">
      <alignment horizontal="left" vertical="center"/>
      <protection/>
    </xf>
    <xf numFmtId="0" fontId="3" fillId="31" borderId="5" applyFont="0" applyBorder="0" applyAlignment="0">
      <protection/>
    </xf>
    <xf numFmtId="7" fontId="62" fillId="32" borderId="6">
      <alignment horizontal="center" vertical="center"/>
      <protection/>
    </xf>
    <xf numFmtId="0" fontId="63" fillId="25" borderId="0">
      <alignment vertical="center"/>
      <protection/>
    </xf>
    <xf numFmtId="0" fontId="64" fillId="33" borderId="7">
      <alignment vertical="center"/>
      <protection/>
    </xf>
    <xf numFmtId="0" fontId="65" fillId="34" borderId="8" applyNumberFormat="0" applyAlignment="0" applyProtection="0"/>
    <xf numFmtId="0" fontId="66" fillId="35" borderId="9"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6" borderId="0" applyNumberFormat="0" applyBorder="0" applyAlignment="0" applyProtection="0"/>
    <xf numFmtId="0" fontId="70" fillId="0" borderId="10" applyNumberFormat="0" applyFill="0" applyAlignment="0" applyProtection="0"/>
    <xf numFmtId="0" fontId="71" fillId="0" borderId="11" applyNumberFormat="0" applyFill="0" applyAlignment="0" applyProtection="0"/>
    <xf numFmtId="0" fontId="72" fillId="0" borderId="12"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7" borderId="8" applyNumberFormat="0" applyAlignment="0" applyProtection="0"/>
    <xf numFmtId="0" fontId="75" fillId="0" borderId="13" applyNumberFormat="0" applyFill="0" applyAlignment="0" applyProtection="0"/>
    <xf numFmtId="0" fontId="76" fillId="38" borderId="0" applyNumberFormat="0" applyBorder="0" applyAlignment="0" applyProtection="0"/>
    <xf numFmtId="0" fontId="1" fillId="39" borderId="14" applyNumberFormat="0" applyFont="0" applyAlignment="0" applyProtection="0"/>
    <xf numFmtId="0" fontId="77" fillId="34" borderId="15" applyNumberFormat="0" applyAlignment="0" applyProtection="0"/>
    <xf numFmtId="9" fontId="1" fillId="0" borderId="0" applyFont="0" applyFill="0" applyBorder="0" applyAlignment="0" applyProtection="0"/>
    <xf numFmtId="0" fontId="78" fillId="0" borderId="0" applyNumberFormat="0" applyFill="0" applyBorder="0" applyAlignment="0" applyProtection="0"/>
    <xf numFmtId="0" fontId="79" fillId="0" borderId="16" applyNumberFormat="0" applyFill="0" applyAlignment="0" applyProtection="0"/>
    <xf numFmtId="0" fontId="80" fillId="0" borderId="0" applyNumberFormat="0" applyFill="0" applyBorder="0" applyAlignment="0" applyProtection="0"/>
  </cellStyleXfs>
  <cellXfs count="334">
    <xf numFmtId="0" fontId="0" fillId="0" borderId="0" xfId="0" applyFont="1" applyAlignment="1">
      <alignment/>
    </xf>
    <xf numFmtId="0" fontId="3" fillId="27" borderId="0" xfId="0" applyFont="1" applyFill="1" applyBorder="1" applyAlignment="1" applyProtection="1">
      <alignment horizontal="right"/>
      <protection/>
    </xf>
    <xf numFmtId="164" fontId="3" fillId="27" borderId="0" xfId="0" applyNumberFormat="1" applyFont="1" applyFill="1" applyBorder="1" applyAlignment="1" applyProtection="1">
      <alignment horizontal="center"/>
      <protection/>
    </xf>
    <xf numFmtId="0" fontId="2" fillId="40" borderId="0" xfId="0" applyFont="1" applyFill="1" applyBorder="1" applyAlignment="1" applyProtection="1">
      <alignment vertical="center"/>
      <protection/>
    </xf>
    <xf numFmtId="0" fontId="3" fillId="40" borderId="0" xfId="0" applyFont="1" applyFill="1" applyBorder="1" applyAlignment="1" applyProtection="1">
      <alignment vertical="top"/>
      <protection/>
    </xf>
    <xf numFmtId="0" fontId="3" fillId="40" borderId="0" xfId="0" applyFont="1" applyFill="1" applyBorder="1" applyAlignment="1" applyProtection="1">
      <alignment horizontal="center" vertical="center" wrapText="1"/>
      <protection/>
    </xf>
    <xf numFmtId="0" fontId="5" fillId="40" borderId="0" xfId="63" applyFont="1" applyFill="1" applyBorder="1" applyAlignment="1" applyProtection="1">
      <alignment/>
      <protection/>
    </xf>
    <xf numFmtId="0" fontId="81" fillId="41" borderId="0" xfId="35" applyFont="1" applyFill="1" applyAlignment="1" applyProtection="1">
      <alignment/>
      <protection/>
    </xf>
    <xf numFmtId="0" fontId="81" fillId="41" borderId="0" xfId="35" applyFont="1" applyFill="1" applyBorder="1" applyAlignment="1" applyProtection="1">
      <alignment/>
      <protection/>
    </xf>
    <xf numFmtId="0" fontId="82" fillId="41" borderId="0" xfId="0" applyFont="1" applyFill="1" applyAlignment="1">
      <alignment/>
    </xf>
    <xf numFmtId="0" fontId="82" fillId="40" borderId="0" xfId="0" applyFont="1" applyFill="1" applyBorder="1" applyAlignment="1" applyProtection="1">
      <alignment/>
      <protection/>
    </xf>
    <xf numFmtId="0" fontId="83" fillId="41" borderId="0" xfId="0" applyFont="1" applyFill="1" applyAlignment="1">
      <alignment/>
    </xf>
    <xf numFmtId="0" fontId="84" fillId="41" borderId="0" xfId="35" applyFont="1" applyFill="1" applyAlignment="1" applyProtection="1">
      <alignment/>
      <protection/>
    </xf>
    <xf numFmtId="0" fontId="85" fillId="41" borderId="0" xfId="63" applyFont="1" applyFill="1" applyAlignment="1" applyProtection="1">
      <alignment/>
      <protection/>
    </xf>
    <xf numFmtId="0" fontId="84" fillId="41" borderId="0" xfId="35" applyFont="1" applyFill="1" applyBorder="1" applyAlignment="1" applyProtection="1">
      <alignment/>
      <protection/>
    </xf>
    <xf numFmtId="0" fontId="86" fillId="41" borderId="0" xfId="0" applyFont="1" applyFill="1" applyAlignment="1">
      <alignment/>
    </xf>
    <xf numFmtId="0" fontId="84" fillId="40" borderId="0" xfId="35" applyFont="1" applyFill="1" applyBorder="1" applyAlignment="1" applyProtection="1">
      <alignment vertical="center"/>
      <protection/>
    </xf>
    <xf numFmtId="0" fontId="86" fillId="40" borderId="0" xfId="0" applyFont="1" applyFill="1" applyBorder="1" applyAlignment="1" applyProtection="1">
      <alignment/>
      <protection/>
    </xf>
    <xf numFmtId="0" fontId="86" fillId="27" borderId="0" xfId="0" applyFont="1" applyFill="1" applyBorder="1" applyAlignment="1" applyProtection="1">
      <alignment/>
      <protection/>
    </xf>
    <xf numFmtId="0" fontId="7" fillId="27" borderId="0" xfId="0" applyFont="1" applyFill="1" applyBorder="1" applyAlignment="1" applyProtection="1">
      <alignment/>
      <protection/>
    </xf>
    <xf numFmtId="0" fontId="86" fillId="27" borderId="17" xfId="0" applyFont="1" applyFill="1" applyBorder="1" applyAlignment="1" applyProtection="1">
      <alignment vertical="center"/>
      <protection/>
    </xf>
    <xf numFmtId="0" fontId="86" fillId="27" borderId="18" xfId="0" applyFont="1" applyFill="1" applyBorder="1" applyAlignment="1" applyProtection="1">
      <alignment vertical="center"/>
      <protection/>
    </xf>
    <xf numFmtId="0" fontId="86" fillId="27" borderId="19" xfId="0" applyFont="1" applyFill="1" applyBorder="1" applyAlignment="1" applyProtection="1">
      <alignment vertical="center"/>
      <protection/>
    </xf>
    <xf numFmtId="0" fontId="86" fillId="27" borderId="20" xfId="0" applyFont="1" applyFill="1" applyBorder="1" applyAlignment="1" applyProtection="1">
      <alignment vertical="center"/>
      <protection/>
    </xf>
    <xf numFmtId="0" fontId="7" fillId="27" borderId="0" xfId="0" applyFont="1" applyFill="1" applyBorder="1" applyAlignment="1">
      <alignment/>
    </xf>
    <xf numFmtId="0" fontId="86" fillId="27" borderId="21" xfId="0" applyFont="1" applyFill="1" applyBorder="1" applyAlignment="1" applyProtection="1">
      <alignment vertical="center"/>
      <protection/>
    </xf>
    <xf numFmtId="0" fontId="86" fillId="27" borderId="22" xfId="0" applyFont="1" applyFill="1" applyBorder="1" applyAlignment="1" applyProtection="1">
      <alignment vertical="center"/>
      <protection/>
    </xf>
    <xf numFmtId="0" fontId="86" fillId="27" borderId="17" xfId="0" applyFont="1" applyFill="1" applyBorder="1" applyAlignment="1" applyProtection="1">
      <alignment/>
      <protection/>
    </xf>
    <xf numFmtId="0" fontId="86" fillId="27" borderId="18" xfId="0" applyFont="1" applyFill="1" applyBorder="1" applyAlignment="1" applyProtection="1">
      <alignment/>
      <protection/>
    </xf>
    <xf numFmtId="0" fontId="86" fillId="27" borderId="23" xfId="0" applyFont="1" applyFill="1" applyBorder="1" applyAlignment="1" applyProtection="1">
      <alignment vertical="center"/>
      <protection/>
    </xf>
    <xf numFmtId="0" fontId="86" fillId="27" borderId="24" xfId="0" applyFont="1" applyFill="1" applyBorder="1" applyAlignment="1" applyProtection="1">
      <alignment vertical="center"/>
      <protection/>
    </xf>
    <xf numFmtId="0" fontId="86" fillId="27" borderId="23" xfId="0" applyFont="1" applyFill="1" applyBorder="1" applyAlignment="1" applyProtection="1">
      <alignment horizontal="center" vertical="center"/>
      <protection/>
    </xf>
    <xf numFmtId="0" fontId="86" fillId="27" borderId="24" xfId="0" applyFont="1" applyFill="1" applyBorder="1" applyAlignment="1" applyProtection="1">
      <alignment horizontal="center" vertical="center"/>
      <protection/>
    </xf>
    <xf numFmtId="0" fontId="86" fillId="27" borderId="19" xfId="0" applyFont="1" applyFill="1" applyBorder="1" applyAlignment="1" applyProtection="1">
      <alignment horizontal="center" vertical="center"/>
      <protection/>
    </xf>
    <xf numFmtId="0" fontId="86" fillId="27" borderId="20" xfId="0" applyFont="1" applyFill="1" applyBorder="1" applyAlignment="1" applyProtection="1">
      <alignment horizontal="center" vertical="center"/>
      <protection/>
    </xf>
    <xf numFmtId="0" fontId="86" fillId="27" borderId="21" xfId="0" applyFont="1" applyFill="1" applyBorder="1" applyAlignment="1" applyProtection="1">
      <alignment horizontal="center" vertical="center"/>
      <protection/>
    </xf>
    <xf numFmtId="0" fontId="86" fillId="27" borderId="22" xfId="0" applyFont="1" applyFill="1" applyBorder="1" applyAlignment="1" applyProtection="1">
      <alignment horizontal="center" vertical="center"/>
      <protection/>
    </xf>
    <xf numFmtId="0" fontId="86" fillId="27" borderId="23" xfId="0" applyFont="1" applyFill="1" applyBorder="1" applyAlignment="1" applyProtection="1">
      <alignment/>
      <protection/>
    </xf>
    <xf numFmtId="0" fontId="86" fillId="27" borderId="24" xfId="0" applyFont="1" applyFill="1" applyBorder="1" applyAlignment="1" applyProtection="1">
      <alignment/>
      <protection/>
    </xf>
    <xf numFmtId="0" fontId="86" fillId="27" borderId="19" xfId="0" applyFont="1" applyFill="1" applyBorder="1" applyAlignment="1" applyProtection="1">
      <alignment/>
      <protection/>
    </xf>
    <xf numFmtId="0" fontId="86" fillId="27" borderId="20" xfId="0" applyFont="1" applyFill="1" applyBorder="1" applyAlignment="1" applyProtection="1">
      <alignment/>
      <protection/>
    </xf>
    <xf numFmtId="0" fontId="86" fillId="27" borderId="21" xfId="0" applyFont="1" applyFill="1" applyBorder="1" applyAlignment="1" applyProtection="1">
      <alignment/>
      <protection/>
    </xf>
    <xf numFmtId="0" fontId="86" fillId="27" borderId="22" xfId="0" applyFont="1" applyFill="1" applyBorder="1" applyAlignment="1" applyProtection="1">
      <alignment/>
      <protection/>
    </xf>
    <xf numFmtId="0" fontId="86" fillId="27" borderId="0" xfId="0" applyFont="1" applyFill="1" applyBorder="1" applyAlignment="1" applyProtection="1">
      <alignment horizontal="center" vertical="top" wrapText="1"/>
      <protection/>
    </xf>
    <xf numFmtId="0" fontId="86" fillId="27" borderId="0" xfId="0" applyFont="1" applyFill="1" applyBorder="1" applyAlignment="1" applyProtection="1">
      <alignment wrapText="1"/>
      <protection/>
    </xf>
    <xf numFmtId="0" fontId="86" fillId="27" borderId="0" xfId="0" applyFont="1" applyFill="1" applyBorder="1" applyAlignment="1" applyProtection="1">
      <alignment vertical="center"/>
      <protection/>
    </xf>
    <xf numFmtId="0" fontId="86" fillId="27" borderId="0" xfId="0" applyFont="1" applyFill="1" applyBorder="1" applyAlignment="1" applyProtection="1">
      <alignment vertical="center" wrapText="1"/>
      <protection/>
    </xf>
    <xf numFmtId="0" fontId="87" fillId="41" borderId="0" xfId="0" applyFont="1" applyFill="1" applyAlignment="1">
      <alignment/>
    </xf>
    <xf numFmtId="0" fontId="86" fillId="31" borderId="25" xfId="46" applyFont="1" applyBorder="1" applyAlignment="1">
      <alignment/>
      <protection/>
    </xf>
    <xf numFmtId="0" fontId="86" fillId="31" borderId="0" xfId="46" applyFont="1" applyBorder="1" applyAlignment="1">
      <alignment/>
      <protection/>
    </xf>
    <xf numFmtId="0" fontId="4" fillId="31" borderId="26" xfId="46" applyFont="1" applyBorder="1" applyAlignment="1">
      <alignment horizontal="center"/>
      <protection/>
    </xf>
    <xf numFmtId="0" fontId="86" fillId="31" borderId="26" xfId="46" applyFont="1" applyBorder="1" applyAlignment="1">
      <alignment/>
      <protection/>
    </xf>
    <xf numFmtId="0" fontId="4" fillId="31" borderId="27" xfId="46" applyFont="1" applyBorder="1" applyAlignment="1">
      <alignment horizontal="center"/>
      <protection/>
    </xf>
    <xf numFmtId="0" fontId="3" fillId="31" borderId="25" xfId="46" applyFont="1" applyBorder="1" applyAlignment="1">
      <alignment vertical="center"/>
      <protection/>
    </xf>
    <xf numFmtId="0" fontId="3" fillId="31" borderId="25" xfId="46" applyFont="1" applyBorder="1" applyAlignment="1">
      <alignment vertical="center" wrapText="1"/>
      <protection/>
    </xf>
    <xf numFmtId="0" fontId="0" fillId="0" borderId="0" xfId="0" applyAlignment="1">
      <alignment vertical="top" wrapText="1"/>
    </xf>
    <xf numFmtId="0" fontId="0" fillId="0" borderId="0" xfId="0" applyAlignment="1">
      <alignment vertical="top"/>
    </xf>
    <xf numFmtId="0" fontId="4" fillId="40" borderId="0" xfId="0" applyFont="1" applyFill="1" applyAlignment="1">
      <alignment vertical="top" wrapText="1"/>
    </xf>
    <xf numFmtId="0" fontId="3" fillId="40" borderId="0" xfId="0" applyFont="1" applyFill="1" applyBorder="1" applyAlignment="1" applyProtection="1">
      <alignment horizontal="right"/>
      <protection/>
    </xf>
    <xf numFmtId="164" fontId="3" fillId="40" borderId="28" xfId="0" applyNumberFormat="1" applyFont="1" applyFill="1" applyBorder="1" applyAlignment="1" applyProtection="1">
      <alignment horizontal="center" vertical="center"/>
      <protection/>
    </xf>
    <xf numFmtId="0" fontId="3" fillId="40" borderId="28" xfId="0" applyFont="1" applyFill="1" applyBorder="1" applyAlignment="1" applyProtection="1">
      <alignment vertical="center"/>
      <protection/>
    </xf>
    <xf numFmtId="0" fontId="88" fillId="41" borderId="0" xfId="35" applyFont="1" applyFill="1" applyAlignment="1" applyProtection="1">
      <alignment/>
      <protection/>
    </xf>
    <xf numFmtId="0" fontId="82" fillId="40" borderId="0" xfId="0" applyFont="1" applyFill="1" applyAlignment="1">
      <alignment/>
    </xf>
    <xf numFmtId="0" fontId="63" fillId="25" borderId="0" xfId="48" applyFont="1">
      <alignment vertical="center"/>
      <protection/>
    </xf>
    <xf numFmtId="0" fontId="82" fillId="40" borderId="0" xfId="0" applyFont="1" applyFill="1" applyAlignment="1" applyProtection="1">
      <alignment/>
      <protection/>
    </xf>
    <xf numFmtId="0" fontId="82" fillId="0" borderId="0" xfId="0" applyFont="1" applyAlignment="1">
      <alignment/>
    </xf>
    <xf numFmtId="0" fontId="6" fillId="31" borderId="29" xfId="46" applyFont="1" applyBorder="1" applyAlignment="1">
      <alignment horizontal="center" vertical="center" wrapText="1"/>
      <protection/>
    </xf>
    <xf numFmtId="0" fontId="6" fillId="31" borderId="17" xfId="46" applyFont="1" applyBorder="1" applyAlignment="1">
      <alignment horizontal="center" vertical="center" wrapText="1"/>
      <protection/>
    </xf>
    <xf numFmtId="0" fontId="6" fillId="31" borderId="30" xfId="46" applyFont="1" applyBorder="1" applyAlignment="1">
      <alignment horizontal="center" vertical="center" wrapText="1"/>
      <protection/>
    </xf>
    <xf numFmtId="0" fontId="6" fillId="31" borderId="31" xfId="46" applyFont="1" applyBorder="1" applyAlignment="1">
      <alignment horizontal="center" vertical="center" wrapText="1"/>
      <protection/>
    </xf>
    <xf numFmtId="49" fontId="4" fillId="30" borderId="6" xfId="0" applyNumberFormat="1" applyFont="1" applyFill="1" applyBorder="1" applyAlignment="1">
      <alignment horizontal="left" vertical="center"/>
    </xf>
    <xf numFmtId="164" fontId="4" fillId="28" borderId="32" xfId="41" applyFont="1" applyBorder="1" applyProtection="1">
      <alignment horizontal="center" vertical="center"/>
      <protection locked="0"/>
    </xf>
    <xf numFmtId="164" fontId="4" fillId="28" borderId="19" xfId="41" applyFont="1" applyBorder="1" applyProtection="1">
      <alignment horizontal="center" vertical="center"/>
      <protection locked="0"/>
    </xf>
    <xf numFmtId="164" fontId="4" fillId="28" borderId="33" xfId="41" applyFont="1" applyBorder="1" applyProtection="1">
      <alignment horizontal="center" vertical="center"/>
      <protection locked="0"/>
    </xf>
    <xf numFmtId="164" fontId="82" fillId="40" borderId="34" xfId="0" applyNumberFormat="1" applyFont="1" applyFill="1" applyBorder="1" applyAlignment="1" applyProtection="1">
      <alignment horizontal="center" vertical="center"/>
      <protection/>
    </xf>
    <xf numFmtId="164" fontId="82" fillId="40" borderId="19" xfId="0" applyNumberFormat="1" applyFont="1" applyFill="1" applyBorder="1" applyAlignment="1" applyProtection="1">
      <alignment horizontal="center" vertical="center"/>
      <protection/>
    </xf>
    <xf numFmtId="0" fontId="82" fillId="40" borderId="0" xfId="0" applyFont="1" applyFill="1" applyAlignment="1" applyProtection="1">
      <alignment vertical="center"/>
      <protection/>
    </xf>
    <xf numFmtId="164" fontId="4" fillId="28" borderId="35" xfId="41" applyFont="1" applyBorder="1" applyProtection="1">
      <alignment horizontal="center" vertical="center"/>
      <protection locked="0"/>
    </xf>
    <xf numFmtId="164" fontId="4" fillId="28" borderId="36" xfId="41" applyFont="1" applyBorder="1" applyProtection="1">
      <alignment horizontal="center" vertical="center"/>
      <protection locked="0"/>
    </xf>
    <xf numFmtId="164" fontId="4" fillId="28" borderId="37" xfId="41" applyFont="1" applyBorder="1" applyProtection="1">
      <alignment horizontal="center" vertical="center"/>
      <protection locked="0"/>
    </xf>
    <xf numFmtId="164" fontId="82" fillId="40" borderId="38" xfId="0" applyNumberFormat="1" applyFont="1" applyFill="1" applyBorder="1" applyAlignment="1" applyProtection="1">
      <alignment horizontal="center" vertical="center"/>
      <protection/>
    </xf>
    <xf numFmtId="164" fontId="82" fillId="40" borderId="21" xfId="0" applyNumberFormat="1" applyFont="1" applyFill="1" applyBorder="1" applyAlignment="1" applyProtection="1">
      <alignment horizontal="center" vertical="center"/>
      <protection/>
    </xf>
    <xf numFmtId="164" fontId="4" fillId="28" borderId="29" xfId="41" applyFont="1" applyBorder="1" applyProtection="1">
      <alignment horizontal="center" vertical="center"/>
      <protection locked="0"/>
    </xf>
    <xf numFmtId="164" fontId="4" fillId="28" borderId="17" xfId="41" applyFont="1" applyBorder="1" applyProtection="1">
      <alignment horizontal="center" vertical="center"/>
      <protection locked="0"/>
    </xf>
    <xf numFmtId="164" fontId="3" fillId="27" borderId="1" xfId="40" applyFont="1">
      <alignment horizontal="center" vertical="center"/>
      <protection/>
    </xf>
    <xf numFmtId="0" fontId="82" fillId="40" borderId="0" xfId="0" applyFont="1" applyFill="1" applyAlignment="1" applyProtection="1">
      <alignment vertical="center" wrapText="1"/>
      <protection/>
    </xf>
    <xf numFmtId="164" fontId="4" fillId="28" borderId="39" xfId="41" applyFont="1" applyBorder="1" applyProtection="1">
      <alignment horizontal="center" vertical="center"/>
      <protection locked="0"/>
    </xf>
    <xf numFmtId="164" fontId="4" fillId="28" borderId="23" xfId="41" applyFont="1" applyBorder="1" applyProtection="1">
      <alignment horizontal="center" vertical="center"/>
      <protection locked="0"/>
    </xf>
    <xf numFmtId="164" fontId="4" fillId="28" borderId="40" xfId="41" applyFont="1" applyBorder="1" applyProtection="1">
      <alignment horizontal="center" vertical="center"/>
      <protection locked="0"/>
    </xf>
    <xf numFmtId="164" fontId="4" fillId="28" borderId="34" xfId="41" applyFont="1" applyBorder="1" applyProtection="1">
      <alignment horizontal="center" vertical="center"/>
      <protection locked="0"/>
    </xf>
    <xf numFmtId="164" fontId="4" fillId="28" borderId="41" xfId="41" applyFont="1" applyBorder="1" applyProtection="1">
      <alignment horizontal="center" vertical="center"/>
      <protection locked="0"/>
    </xf>
    <xf numFmtId="164" fontId="4" fillId="28" borderId="38" xfId="41" applyFont="1" applyBorder="1" applyProtection="1">
      <alignment horizontal="center" vertical="center"/>
      <protection locked="0"/>
    </xf>
    <xf numFmtId="164" fontId="4" fillId="28" borderId="21" xfId="41" applyFont="1" applyBorder="1" applyProtection="1">
      <alignment horizontal="center" vertical="center"/>
      <protection locked="0"/>
    </xf>
    <xf numFmtId="164" fontId="4" fillId="28" borderId="42" xfId="41" applyFont="1" applyBorder="1" applyProtection="1">
      <alignment horizontal="center" vertical="center"/>
      <protection locked="0"/>
    </xf>
    <xf numFmtId="164" fontId="4" fillId="28" borderId="31" xfId="41" applyFont="1" applyBorder="1" applyProtection="1">
      <alignment horizontal="center" vertical="center"/>
      <protection locked="0"/>
    </xf>
    <xf numFmtId="164" fontId="4" fillId="28" borderId="43" xfId="41" applyFont="1" applyBorder="1" applyProtection="1">
      <alignment horizontal="center" vertical="center"/>
      <protection locked="0"/>
    </xf>
    <xf numFmtId="0" fontId="86" fillId="40" borderId="0" xfId="0" applyFont="1" applyFill="1" applyAlignment="1">
      <alignment/>
    </xf>
    <xf numFmtId="0" fontId="86" fillId="40" borderId="0" xfId="0" applyFont="1" applyFill="1" applyAlignment="1" applyProtection="1">
      <alignment/>
      <protection/>
    </xf>
    <xf numFmtId="1" fontId="86" fillId="40" borderId="0" xfId="0" applyNumberFormat="1" applyFont="1" applyFill="1" applyAlignment="1">
      <alignment/>
    </xf>
    <xf numFmtId="0" fontId="81" fillId="41" borderId="0" xfId="0" applyFont="1" applyFill="1" applyAlignment="1">
      <alignment/>
    </xf>
    <xf numFmtId="0" fontId="89" fillId="41" borderId="0" xfId="63" applyFont="1" applyFill="1" applyAlignment="1" applyProtection="1">
      <alignment vertical="center"/>
      <protection locked="0"/>
    </xf>
    <xf numFmtId="0" fontId="83" fillId="41" borderId="0" xfId="0" applyFont="1" applyFill="1" applyAlignment="1">
      <alignment vertical="center"/>
    </xf>
    <xf numFmtId="0" fontId="81" fillId="41" borderId="44" xfId="35" applyFont="1" applyFill="1" applyBorder="1" applyAlignment="1" applyProtection="1">
      <alignment/>
      <protection/>
    </xf>
    <xf numFmtId="0" fontId="90" fillId="40" borderId="0" xfId="63" applyFont="1" applyFill="1" applyAlignment="1" applyProtection="1">
      <alignment/>
      <protection/>
    </xf>
    <xf numFmtId="0" fontId="91" fillId="0" borderId="0" xfId="0" applyFont="1" applyAlignment="1">
      <alignment/>
    </xf>
    <xf numFmtId="0" fontId="92" fillId="0" borderId="0" xfId="0" applyFont="1" applyAlignment="1">
      <alignment/>
    </xf>
    <xf numFmtId="0" fontId="93" fillId="0" borderId="0" xfId="0" applyFont="1" applyAlignment="1">
      <alignment/>
    </xf>
    <xf numFmtId="0" fontId="82" fillId="40" borderId="0" xfId="0" applyFont="1" applyFill="1" applyAlignment="1">
      <alignment wrapText="1"/>
    </xf>
    <xf numFmtId="0" fontId="4" fillId="31" borderId="45" xfId="46" applyFont="1" applyBorder="1" applyAlignment="1">
      <alignment horizontal="center"/>
      <protection/>
    </xf>
    <xf numFmtId="0" fontId="3" fillId="31" borderId="46" xfId="46" applyFont="1" applyBorder="1" applyAlignment="1">
      <alignment horizontal="center"/>
      <protection/>
    </xf>
    <xf numFmtId="0" fontId="4" fillId="31" borderId="47" xfId="46" applyFont="1" applyBorder="1" applyAlignment="1">
      <alignment horizontal="center"/>
      <protection/>
    </xf>
    <xf numFmtId="0" fontId="4" fillId="31" borderId="28" xfId="46" applyFont="1" applyBorder="1" applyAlignment="1">
      <alignment horizontal="center"/>
      <protection/>
    </xf>
    <xf numFmtId="0" fontId="94" fillId="41" borderId="0" xfId="63" applyFont="1" applyFill="1" applyAlignment="1" applyProtection="1">
      <alignment vertical="center"/>
      <protection locked="0"/>
    </xf>
    <xf numFmtId="0" fontId="86" fillId="40" borderId="0" xfId="0" applyFont="1" applyFill="1" applyBorder="1" applyAlignment="1">
      <alignment/>
    </xf>
    <xf numFmtId="0" fontId="92" fillId="0" borderId="0" xfId="0" applyFont="1" applyAlignment="1">
      <alignment horizontal="left" vertical="top" wrapText="1"/>
    </xf>
    <xf numFmtId="164" fontId="82" fillId="40" borderId="35" xfId="0" applyNumberFormat="1" applyFont="1" applyFill="1" applyBorder="1" applyAlignment="1" applyProtection="1">
      <alignment horizontal="center" vertical="center"/>
      <protection/>
    </xf>
    <xf numFmtId="164" fontId="82" fillId="40" borderId="36" xfId="0" applyNumberFormat="1" applyFont="1" applyFill="1" applyBorder="1" applyAlignment="1" applyProtection="1">
      <alignment horizontal="center" vertical="center"/>
      <protection/>
    </xf>
    <xf numFmtId="164" fontId="82" fillId="40" borderId="37" xfId="0" applyNumberFormat="1" applyFont="1" applyFill="1" applyBorder="1" applyAlignment="1" applyProtection="1">
      <alignment horizontal="center" vertical="center"/>
      <protection/>
    </xf>
    <xf numFmtId="49" fontId="4" fillId="30" borderId="6" xfId="0" applyNumberFormat="1" applyFont="1" applyFill="1" applyBorder="1" applyAlignment="1">
      <alignment horizontal="left" vertical="center"/>
    </xf>
    <xf numFmtId="164" fontId="4" fillId="28" borderId="48" xfId="41" applyFont="1" applyBorder="1" applyProtection="1">
      <alignment horizontal="center" vertical="center"/>
      <protection locked="0"/>
    </xf>
    <xf numFmtId="164" fontId="4" fillId="28" borderId="49" xfId="41" applyFont="1" applyBorder="1" applyProtection="1">
      <alignment horizontal="center" vertical="center"/>
      <protection locked="0"/>
    </xf>
    <xf numFmtId="164" fontId="82" fillId="40" borderId="50" xfId="0" applyNumberFormat="1" applyFont="1" applyFill="1" applyBorder="1" applyAlignment="1" applyProtection="1">
      <alignment horizontal="center" vertical="center"/>
      <protection/>
    </xf>
    <xf numFmtId="164" fontId="82" fillId="40" borderId="51" xfId="0" applyNumberFormat="1" applyFont="1" applyFill="1" applyBorder="1" applyAlignment="1" applyProtection="1">
      <alignment horizontal="center" vertical="center"/>
      <protection/>
    </xf>
    <xf numFmtId="164" fontId="82" fillId="40" borderId="49" xfId="0" applyNumberFormat="1" applyFont="1" applyFill="1" applyBorder="1" applyAlignment="1" applyProtection="1">
      <alignment horizontal="center" vertical="center"/>
      <protection/>
    </xf>
    <xf numFmtId="164" fontId="82" fillId="40" borderId="32" xfId="0" applyNumberFormat="1" applyFont="1" applyFill="1" applyBorder="1" applyAlignment="1" applyProtection="1">
      <alignment horizontal="center" vertical="center"/>
      <protection/>
    </xf>
    <xf numFmtId="164" fontId="82" fillId="40" borderId="33" xfId="0" applyNumberFormat="1" applyFont="1" applyFill="1" applyBorder="1" applyAlignment="1" applyProtection="1">
      <alignment horizontal="center" vertical="center"/>
      <protection/>
    </xf>
    <xf numFmtId="0" fontId="86" fillId="27" borderId="17" xfId="0" applyFont="1" applyFill="1" applyBorder="1" applyAlignment="1" applyProtection="1">
      <alignment horizontal="center" vertical="center"/>
      <protection/>
    </xf>
    <xf numFmtId="0" fontId="86" fillId="27" borderId="18" xfId="0" applyFont="1" applyFill="1" applyBorder="1" applyAlignment="1" applyProtection="1">
      <alignment horizontal="center" vertical="center"/>
      <protection/>
    </xf>
    <xf numFmtId="0" fontId="64" fillId="33" borderId="7" xfId="49" applyFont="1">
      <alignment vertical="center"/>
      <protection/>
    </xf>
    <xf numFmtId="0" fontId="63" fillId="25" borderId="0" xfId="48" applyFont="1">
      <alignment vertical="center"/>
      <protection/>
    </xf>
    <xf numFmtId="0" fontId="86" fillId="27" borderId="0" xfId="0" applyFont="1" applyFill="1" applyBorder="1" applyAlignment="1" applyProtection="1">
      <alignment horizontal="center" vertical="center" wrapText="1"/>
      <protection/>
    </xf>
    <xf numFmtId="0" fontId="4" fillId="31" borderId="0" xfId="46" applyFont="1" applyBorder="1" applyAlignment="1">
      <alignment horizontal="center"/>
      <protection/>
    </xf>
    <xf numFmtId="0" fontId="3" fillId="31" borderId="25" xfId="46" applyFont="1" applyBorder="1" applyAlignment="1">
      <alignment horizontal="center"/>
      <protection/>
    </xf>
    <xf numFmtId="0" fontId="3" fillId="31" borderId="52" xfId="46" applyFont="1" applyBorder="1" applyAlignment="1">
      <alignment horizontal="center"/>
      <protection/>
    </xf>
    <xf numFmtId="0" fontId="4" fillId="31" borderId="53" xfId="46" applyFont="1" applyBorder="1" applyAlignment="1">
      <alignment horizontal="center"/>
      <protection/>
    </xf>
    <xf numFmtId="0" fontId="82" fillId="40" borderId="0" xfId="0" applyFont="1" applyFill="1" applyAlignment="1">
      <alignment horizontal="center"/>
    </xf>
    <xf numFmtId="7" fontId="3" fillId="27" borderId="1" xfId="40" applyNumberFormat="1" applyFont="1">
      <alignment horizontal="center" vertical="center"/>
      <protection/>
    </xf>
    <xf numFmtId="164" fontId="4" fillId="28" borderId="21" xfId="41" applyNumberFormat="1" applyFont="1" applyBorder="1" applyProtection="1">
      <alignment horizontal="center" vertical="center"/>
      <protection locked="0"/>
    </xf>
    <xf numFmtId="0" fontId="3" fillId="27" borderId="4" xfId="0" applyFont="1" applyFill="1" applyBorder="1" applyAlignment="1" applyProtection="1">
      <alignment horizontal="left" vertical="center"/>
      <protection/>
    </xf>
    <xf numFmtId="164" fontId="3" fillId="27" borderId="54" xfId="40" applyFont="1" applyBorder="1">
      <alignment horizontal="center" vertical="center"/>
      <protection/>
    </xf>
    <xf numFmtId="0" fontId="84" fillId="0" borderId="0" xfId="35" applyFont="1" applyFill="1" applyBorder="1" applyAlignment="1" applyProtection="1">
      <alignment/>
      <protection/>
    </xf>
    <xf numFmtId="0" fontId="86" fillId="0" borderId="0" xfId="0" applyFont="1" applyFill="1" applyAlignment="1">
      <alignment/>
    </xf>
    <xf numFmtId="0" fontId="84" fillId="0" borderId="0" xfId="35" applyFont="1" applyFill="1" applyBorder="1" applyAlignment="1" applyProtection="1">
      <alignment vertical="center"/>
      <protection/>
    </xf>
    <xf numFmtId="0" fontId="86" fillId="0" borderId="0" xfId="0" applyFont="1" applyFill="1" applyBorder="1" applyAlignment="1" applyProtection="1">
      <alignment/>
      <protection/>
    </xf>
    <xf numFmtId="0" fontId="86" fillId="0" borderId="0" xfId="0" applyFont="1" applyFill="1" applyBorder="1" applyAlignment="1" applyProtection="1">
      <alignment vertical="center"/>
      <protection/>
    </xf>
    <xf numFmtId="0" fontId="84" fillId="40" borderId="0" xfId="35" applyFont="1" applyFill="1" applyBorder="1" applyAlignment="1" applyProtection="1">
      <alignment/>
      <protection/>
    </xf>
    <xf numFmtId="0" fontId="84" fillId="0" borderId="0" xfId="35" applyFont="1" applyFill="1" applyBorder="1" applyAlignment="1" applyProtection="1">
      <alignment/>
      <protection/>
    </xf>
    <xf numFmtId="0" fontId="3" fillId="40" borderId="4" xfId="0" applyFont="1" applyFill="1" applyBorder="1" applyAlignment="1" applyProtection="1">
      <alignment horizontal="left" vertical="center"/>
      <protection/>
    </xf>
    <xf numFmtId="164" fontId="3" fillId="27" borderId="1" xfId="40" applyFont="1" applyBorder="1">
      <alignment horizontal="center" vertical="center"/>
      <protection/>
    </xf>
    <xf numFmtId="0" fontId="82" fillId="40" borderId="0" xfId="0" applyFont="1" applyFill="1" applyAlignment="1">
      <alignment/>
    </xf>
    <xf numFmtId="0" fontId="82" fillId="40" borderId="0" xfId="0" applyFont="1" applyFill="1" applyAlignment="1" applyProtection="1">
      <alignment/>
      <protection/>
    </xf>
    <xf numFmtId="0" fontId="82" fillId="0" borderId="0" xfId="0" applyFont="1" applyFill="1" applyAlignment="1">
      <alignment/>
    </xf>
    <xf numFmtId="0" fontId="4" fillId="0" borderId="0" xfId="0" applyFont="1" applyFill="1" applyAlignment="1">
      <alignment vertical="top" wrapText="1"/>
    </xf>
    <xf numFmtId="0" fontId="4" fillId="40" borderId="0" xfId="0" applyFont="1" applyFill="1" applyBorder="1" applyAlignment="1">
      <alignment vertical="top" wrapText="1"/>
    </xf>
    <xf numFmtId="0" fontId="4" fillId="40" borderId="55" xfId="0" applyFont="1" applyFill="1" applyBorder="1" applyAlignment="1">
      <alignment vertical="top" wrapText="1"/>
    </xf>
    <xf numFmtId="0" fontId="86" fillId="0" borderId="0" xfId="0" applyFont="1" applyFill="1" applyBorder="1" applyAlignment="1">
      <alignment/>
    </xf>
    <xf numFmtId="0" fontId="9" fillId="0" borderId="56" xfId="0" applyFont="1" applyFill="1" applyBorder="1" applyAlignment="1">
      <alignment/>
    </xf>
    <xf numFmtId="0" fontId="9" fillId="0" borderId="56" xfId="35" applyFont="1" applyFill="1" applyBorder="1" applyAlignment="1" applyProtection="1">
      <alignment/>
      <protection/>
    </xf>
    <xf numFmtId="0" fontId="82" fillId="40" borderId="56" xfId="0" applyFont="1" applyFill="1" applyBorder="1" applyAlignment="1">
      <alignment/>
    </xf>
    <xf numFmtId="0" fontId="92" fillId="0" borderId="55" xfId="0" applyFont="1" applyBorder="1" applyAlignment="1">
      <alignment horizontal="left" vertical="top" wrapText="1"/>
    </xf>
    <xf numFmtId="0" fontId="92" fillId="0" borderId="56" xfId="0" applyFont="1" applyBorder="1" applyAlignment="1">
      <alignment horizontal="left" vertical="top" wrapText="1"/>
    </xf>
    <xf numFmtId="0" fontId="86" fillId="0" borderId="0" xfId="0" applyFont="1" applyBorder="1" applyAlignment="1">
      <alignment horizontal="left" vertical="top" wrapText="1"/>
    </xf>
    <xf numFmtId="0" fontId="95" fillId="0" borderId="0" xfId="63" applyFont="1" applyFill="1" applyBorder="1" applyAlignment="1" applyProtection="1">
      <alignment horizontal="center" vertical="center"/>
      <protection locked="0"/>
    </xf>
    <xf numFmtId="0" fontId="10" fillId="0" borderId="56" xfId="63" applyFont="1" applyFill="1" applyBorder="1" applyAlignment="1" applyProtection="1">
      <alignment vertical="center"/>
      <protection locked="0"/>
    </xf>
    <xf numFmtId="0" fontId="86" fillId="40" borderId="0" xfId="0" applyFont="1" applyFill="1" applyBorder="1" applyAlignment="1">
      <alignment vertical="top" wrapText="1"/>
    </xf>
    <xf numFmtId="0" fontId="4" fillId="40" borderId="56" xfId="0" applyFont="1" applyFill="1" applyBorder="1" applyAlignment="1">
      <alignment vertical="top" wrapText="1"/>
    </xf>
    <xf numFmtId="0" fontId="8" fillId="0" borderId="0" xfId="63" applyFont="1" applyFill="1" applyBorder="1" applyAlignment="1" applyProtection="1">
      <alignment horizontal="center" vertical="center"/>
      <protection locked="0"/>
    </xf>
    <xf numFmtId="0" fontId="4" fillId="40" borderId="24" xfId="0" applyFont="1" applyFill="1" applyBorder="1" applyAlignment="1">
      <alignment vertical="top" wrapText="1"/>
    </xf>
    <xf numFmtId="0" fontId="82" fillId="40" borderId="57" xfId="0" applyFont="1" applyFill="1" applyBorder="1" applyAlignment="1">
      <alignment horizontal="center"/>
    </xf>
    <xf numFmtId="0" fontId="4" fillId="40" borderId="39" xfId="0" applyFont="1" applyFill="1" applyBorder="1" applyAlignment="1">
      <alignment vertical="top" wrapText="1"/>
    </xf>
    <xf numFmtId="0" fontId="88" fillId="42" borderId="58" xfId="63" applyFont="1" applyFill="1" applyBorder="1" applyAlignment="1" applyProtection="1">
      <alignment horizontal="center" vertical="center" wrapText="1"/>
      <protection locked="0"/>
    </xf>
    <xf numFmtId="0" fontId="88" fillId="43" borderId="58" xfId="63" applyFont="1" applyFill="1" applyBorder="1" applyAlignment="1" applyProtection="1">
      <alignment horizontal="center" vertical="center" wrapText="1"/>
      <protection locked="0"/>
    </xf>
    <xf numFmtId="0" fontId="88" fillId="44" borderId="58" xfId="63" applyFont="1" applyFill="1" applyBorder="1" applyAlignment="1" applyProtection="1">
      <alignment horizontal="center" vertical="center" wrapText="1"/>
      <protection locked="0"/>
    </xf>
    <xf numFmtId="0" fontId="84" fillId="41" borderId="0" xfId="0" applyFont="1" applyFill="1" applyAlignment="1">
      <alignment/>
    </xf>
    <xf numFmtId="0" fontId="88" fillId="45" borderId="58" xfId="63" applyFont="1" applyFill="1" applyBorder="1" applyAlignment="1" applyProtection="1">
      <alignment horizontal="center" vertical="center" wrapText="1"/>
      <protection locked="0"/>
    </xf>
    <xf numFmtId="0" fontId="88" fillId="46" borderId="58" xfId="63" applyFont="1" applyFill="1" applyBorder="1" applyAlignment="1" applyProtection="1">
      <alignment horizontal="center" vertical="center" wrapText="1"/>
      <protection locked="0"/>
    </xf>
    <xf numFmtId="0" fontId="88" fillId="47" borderId="58" xfId="63" applyFont="1" applyFill="1" applyBorder="1" applyAlignment="1" applyProtection="1">
      <alignment horizontal="center" vertical="center" wrapText="1"/>
      <protection locked="0"/>
    </xf>
    <xf numFmtId="0" fontId="82" fillId="31" borderId="5" xfId="46" applyFont="1" applyFill="1" applyBorder="1" applyAlignment="1">
      <alignment/>
      <protection/>
    </xf>
    <xf numFmtId="0" fontId="3" fillId="40" borderId="0" xfId="63" applyFont="1" applyFill="1" applyAlignment="1" applyProtection="1">
      <alignment vertical="center"/>
      <protection locked="0"/>
    </xf>
    <xf numFmtId="0" fontId="96" fillId="48" borderId="55" xfId="0" applyFont="1" applyFill="1" applyBorder="1" applyAlignment="1">
      <alignment horizontal="center" vertical="center"/>
    </xf>
    <xf numFmtId="0" fontId="96" fillId="48" borderId="0" xfId="0" applyFont="1" applyFill="1" applyBorder="1" applyAlignment="1">
      <alignment horizontal="center" vertical="center"/>
    </xf>
    <xf numFmtId="49" fontId="3" fillId="30" borderId="6" xfId="0" applyNumberFormat="1" applyFont="1" applyFill="1" applyBorder="1" applyAlignment="1">
      <alignment horizontal="left" vertical="center"/>
    </xf>
    <xf numFmtId="49" fontId="3" fillId="30" borderId="59" xfId="0" applyNumberFormat="1" applyFont="1" applyFill="1" applyBorder="1" applyAlignment="1">
      <alignment horizontal="left" vertical="center"/>
    </xf>
    <xf numFmtId="49" fontId="11" fillId="30" borderId="60" xfId="44" applyFont="1" applyBorder="1">
      <alignment horizontal="left" vertical="center"/>
      <protection locked="0"/>
    </xf>
    <xf numFmtId="49" fontId="11" fillId="30" borderId="61" xfId="44" applyFont="1" applyBorder="1">
      <alignment horizontal="left" vertical="center"/>
      <protection locked="0"/>
    </xf>
    <xf numFmtId="49" fontId="11" fillId="30" borderId="6" xfId="44" applyFont="1" applyBorder="1">
      <alignment horizontal="left" vertical="center"/>
      <protection locked="0"/>
    </xf>
    <xf numFmtId="0" fontId="88" fillId="40" borderId="0" xfId="35" applyFont="1" applyFill="1" applyBorder="1" applyAlignment="1" applyProtection="1">
      <alignment/>
      <protection/>
    </xf>
    <xf numFmtId="0" fontId="62" fillId="27" borderId="0" xfId="0" applyFont="1" applyFill="1" applyBorder="1" applyAlignment="1" applyProtection="1">
      <alignment/>
      <protection/>
    </xf>
    <xf numFmtId="49" fontId="3" fillId="30" borderId="2" xfId="0" applyNumberFormat="1" applyFont="1" applyFill="1" applyBorder="1" applyAlignment="1">
      <alignment horizontal="left" vertical="center"/>
    </xf>
    <xf numFmtId="49" fontId="3" fillId="30" borderId="62" xfId="0" applyNumberFormat="1" applyFont="1" applyFill="1" applyBorder="1" applyAlignment="1">
      <alignment horizontal="left" vertical="center"/>
    </xf>
    <xf numFmtId="49" fontId="3" fillId="30" borderId="63" xfId="0" applyNumberFormat="1" applyFont="1" applyFill="1" applyBorder="1" applyAlignment="1">
      <alignment horizontal="left" vertical="center"/>
    </xf>
    <xf numFmtId="0" fontId="62" fillId="27" borderId="0" xfId="0" applyFont="1" applyFill="1" applyBorder="1" applyAlignment="1" applyProtection="1">
      <alignment horizontal="center" vertical="top" wrapText="1"/>
      <protection/>
    </xf>
    <xf numFmtId="0" fontId="62" fillId="40" borderId="0" xfId="0" applyFont="1" applyFill="1" applyBorder="1" applyAlignment="1" applyProtection="1">
      <alignment/>
      <protection/>
    </xf>
    <xf numFmtId="0" fontId="62" fillId="41" borderId="0" xfId="0" applyFont="1" applyFill="1" applyAlignment="1">
      <alignment/>
    </xf>
    <xf numFmtId="7" fontId="62" fillId="49" borderId="6" xfId="47" applyFont="1" applyFill="1">
      <alignment horizontal="center" vertical="center"/>
      <protection/>
    </xf>
    <xf numFmtId="7" fontId="62" fillId="49" borderId="59" xfId="47" applyFont="1" applyFill="1" applyBorder="1">
      <alignment horizontal="center" vertical="center"/>
      <protection/>
    </xf>
    <xf numFmtId="7" fontId="62" fillId="49" borderId="6" xfId="47" applyFont="1" applyFill="1" applyBorder="1">
      <alignment horizontal="center" vertical="center"/>
      <protection/>
    </xf>
    <xf numFmtId="7" fontId="62" fillId="49" borderId="61" xfId="47" applyFont="1" applyFill="1" applyBorder="1">
      <alignment horizontal="center" vertical="center"/>
      <protection/>
    </xf>
    <xf numFmtId="7" fontId="62" fillId="49" borderId="60" xfId="47" applyNumberFormat="1" applyFont="1" applyFill="1" applyBorder="1">
      <alignment horizontal="center" vertical="center"/>
      <protection/>
    </xf>
    <xf numFmtId="7" fontId="62" fillId="49" borderId="6" xfId="47" applyNumberFormat="1" applyFont="1" applyFill="1" applyBorder="1">
      <alignment horizontal="center" vertical="center"/>
      <protection/>
    </xf>
    <xf numFmtId="7" fontId="62" fillId="49" borderId="59" xfId="47" applyNumberFormat="1" applyFont="1" applyFill="1" applyBorder="1">
      <alignment horizontal="center" vertical="center"/>
      <protection/>
    </xf>
    <xf numFmtId="7" fontId="62" fillId="49" borderId="60" xfId="47" applyFont="1" applyFill="1" applyBorder="1">
      <alignment horizontal="center" vertical="center"/>
      <protection/>
    </xf>
    <xf numFmtId="164" fontId="86" fillId="49" borderId="6" xfId="0" applyNumberFormat="1" applyFont="1" applyFill="1" applyBorder="1" applyAlignment="1" applyProtection="1">
      <alignment horizontal="center"/>
      <protection/>
    </xf>
    <xf numFmtId="164" fontId="3" fillId="50" borderId="64" xfId="0" applyNumberFormat="1" applyFont="1" applyFill="1" applyBorder="1" applyAlignment="1" applyProtection="1">
      <alignment horizontal="center" vertical="center"/>
      <protection/>
    </xf>
    <xf numFmtId="0" fontId="3" fillId="50" borderId="19" xfId="46" applyFont="1" applyFill="1" applyBorder="1" applyAlignment="1">
      <alignment horizontal="center" vertical="center" wrapText="1"/>
      <protection/>
    </xf>
    <xf numFmtId="164" fontId="3" fillId="40" borderId="19" xfId="0" applyNumberFormat="1" applyFont="1" applyFill="1" applyBorder="1" applyAlignment="1" applyProtection="1">
      <alignment horizontal="center" vertical="center"/>
      <protection/>
    </xf>
    <xf numFmtId="164" fontId="62" fillId="40" borderId="19" xfId="0" applyNumberFormat="1" applyFont="1" applyFill="1" applyBorder="1" applyAlignment="1" applyProtection="1">
      <alignment horizontal="center"/>
      <protection/>
    </xf>
    <xf numFmtId="164" fontId="62" fillId="40" borderId="19" xfId="0" applyNumberFormat="1" applyFont="1" applyFill="1" applyBorder="1" applyAlignment="1" applyProtection="1">
      <alignment horizontal="center" vertical="center"/>
      <protection/>
    </xf>
    <xf numFmtId="0" fontId="63" fillId="0" borderId="0" xfId="48" applyFont="1" applyFill="1" applyBorder="1">
      <alignment vertical="center"/>
      <protection/>
    </xf>
    <xf numFmtId="0" fontId="64" fillId="0" borderId="0" xfId="49" applyFont="1" applyFill="1" applyBorder="1">
      <alignment vertical="center"/>
      <protection/>
    </xf>
    <xf numFmtId="0" fontId="96" fillId="48" borderId="24" xfId="0" applyFont="1" applyFill="1" applyBorder="1" applyAlignment="1">
      <alignment horizontal="center" vertical="center"/>
    </xf>
    <xf numFmtId="0" fontId="96" fillId="48" borderId="57" xfId="0" applyFont="1" applyFill="1" applyBorder="1" applyAlignment="1">
      <alignment horizontal="center" vertical="center"/>
    </xf>
    <xf numFmtId="0" fontId="96" fillId="45" borderId="0" xfId="0" applyFont="1" applyFill="1" applyBorder="1" applyAlignment="1">
      <alignment horizontal="center" vertical="center"/>
    </xf>
    <xf numFmtId="0" fontId="96" fillId="45" borderId="24" xfId="0" applyFont="1" applyFill="1" applyBorder="1" applyAlignment="1">
      <alignment horizontal="center" vertical="center"/>
    </xf>
    <xf numFmtId="0" fontId="96" fillId="45" borderId="57" xfId="0" applyFont="1" applyFill="1" applyBorder="1" applyAlignment="1">
      <alignment horizontal="center" vertical="center"/>
    </xf>
    <xf numFmtId="0" fontId="82" fillId="51" borderId="57" xfId="0" applyFont="1" applyFill="1" applyBorder="1" applyAlignment="1">
      <alignment/>
    </xf>
    <xf numFmtId="0" fontId="82" fillId="51" borderId="39" xfId="0" applyFont="1" applyFill="1" applyBorder="1" applyAlignment="1">
      <alignment/>
    </xf>
    <xf numFmtId="0" fontId="96" fillId="45" borderId="55" xfId="0" applyFont="1" applyFill="1" applyBorder="1" applyAlignment="1">
      <alignment horizontal="center" vertical="center"/>
    </xf>
    <xf numFmtId="0" fontId="13" fillId="0" borderId="0" xfId="0" applyFont="1" applyFill="1" applyAlignment="1" applyProtection="1">
      <alignment vertical="center"/>
      <protection/>
    </xf>
    <xf numFmtId="0" fontId="61" fillId="41" borderId="0" xfId="35" applyFont="1" applyFill="1" applyAlignment="1" applyProtection="1">
      <alignment/>
      <protection/>
    </xf>
    <xf numFmtId="0" fontId="61" fillId="40" borderId="0" xfId="35" applyFont="1" applyFill="1" applyBorder="1" applyAlignment="1" applyProtection="1">
      <alignment/>
      <protection/>
    </xf>
    <xf numFmtId="0" fontId="97" fillId="25" borderId="0" xfId="48" applyFont="1">
      <alignment vertical="center"/>
      <protection/>
    </xf>
    <xf numFmtId="0" fontId="61" fillId="40" borderId="0" xfId="35" applyFont="1" applyFill="1" applyBorder="1" applyAlignment="1" applyProtection="1">
      <alignment vertical="center"/>
      <protection/>
    </xf>
    <xf numFmtId="0" fontId="61" fillId="27" borderId="0" xfId="0" applyFont="1" applyFill="1" applyBorder="1" applyAlignment="1" applyProtection="1">
      <alignment/>
      <protection/>
    </xf>
    <xf numFmtId="0" fontId="97" fillId="33" borderId="7" xfId="49" applyFont="1">
      <alignment vertical="center"/>
      <protection/>
    </xf>
    <xf numFmtId="0" fontId="97" fillId="27" borderId="0" xfId="0" applyFont="1" applyFill="1" applyBorder="1" applyAlignment="1" applyProtection="1">
      <alignment/>
      <protection/>
    </xf>
    <xf numFmtId="49" fontId="98" fillId="0" borderId="65" xfId="63" applyNumberFormat="1" applyFont="1" applyBorder="1" applyAlignment="1" applyProtection="1">
      <alignment horizontal="center" vertical="center"/>
      <protection/>
    </xf>
    <xf numFmtId="49" fontId="98" fillId="0" borderId="3" xfId="63" applyNumberFormat="1" applyFont="1" applyBorder="1" applyAlignment="1" applyProtection="1">
      <alignment horizontal="center" vertical="center"/>
      <protection/>
    </xf>
    <xf numFmtId="49" fontId="61" fillId="0" borderId="3" xfId="42" applyFont="1">
      <alignment horizontal="center" vertical="center"/>
      <protection/>
    </xf>
    <xf numFmtId="49" fontId="98" fillId="0" borderId="66" xfId="63" applyNumberFormat="1" applyFont="1" applyBorder="1" applyAlignment="1" applyProtection="1">
      <alignment horizontal="center" vertical="center"/>
      <protection/>
    </xf>
    <xf numFmtId="0" fontId="97" fillId="27" borderId="0" xfId="0" applyFont="1" applyFill="1" applyBorder="1" applyAlignment="1" applyProtection="1">
      <alignment horizontal="right"/>
      <protection/>
    </xf>
    <xf numFmtId="0" fontId="97" fillId="27" borderId="1" xfId="0" applyFont="1" applyFill="1" applyBorder="1" applyAlignment="1" applyProtection="1">
      <alignment horizontal="right"/>
      <protection/>
    </xf>
    <xf numFmtId="49" fontId="98" fillId="0" borderId="3" xfId="42" applyFont="1">
      <alignment horizontal="center" vertical="center"/>
      <protection/>
    </xf>
    <xf numFmtId="0" fontId="61" fillId="27" borderId="0" xfId="0" applyFont="1" applyFill="1" applyBorder="1" applyAlignment="1" applyProtection="1">
      <alignment horizontal="center" vertical="top" wrapText="1"/>
      <protection/>
    </xf>
    <xf numFmtId="0" fontId="61" fillId="40" borderId="0" xfId="0" applyFont="1" applyFill="1" applyBorder="1" applyAlignment="1" applyProtection="1">
      <alignment/>
      <protection/>
    </xf>
    <xf numFmtId="0" fontId="61" fillId="41" borderId="0" xfId="0" applyFont="1" applyFill="1" applyAlignment="1">
      <alignment/>
    </xf>
    <xf numFmtId="0" fontId="82" fillId="40" borderId="55" xfId="0" applyFont="1" applyFill="1" applyBorder="1" applyAlignment="1">
      <alignment horizontal="center" wrapText="1"/>
    </xf>
    <xf numFmtId="0" fontId="82" fillId="40" borderId="0" xfId="0" applyFont="1" applyFill="1" applyBorder="1" applyAlignment="1">
      <alignment horizontal="center" wrapText="1"/>
    </xf>
    <xf numFmtId="0" fontId="82" fillId="40" borderId="56" xfId="0" applyFont="1" applyFill="1" applyBorder="1" applyAlignment="1">
      <alignment horizontal="center" wrapText="1"/>
    </xf>
    <xf numFmtId="0" fontId="90" fillId="40" borderId="0" xfId="63" applyFont="1" applyFill="1" applyAlignment="1" applyProtection="1">
      <alignment horizontal="left" vertical="center"/>
      <protection/>
    </xf>
    <xf numFmtId="0" fontId="94" fillId="41" borderId="0" xfId="63" applyFont="1" applyFill="1" applyAlignment="1" applyProtection="1">
      <alignment horizontal="left" vertical="center"/>
      <protection locked="0"/>
    </xf>
    <xf numFmtId="0" fontId="99" fillId="52" borderId="0" xfId="63" applyFont="1" applyFill="1" applyBorder="1" applyAlignment="1" applyProtection="1">
      <alignment horizontal="center" vertical="center"/>
      <protection locked="0"/>
    </xf>
    <xf numFmtId="0" fontId="99" fillId="52" borderId="67" xfId="63" applyFont="1" applyFill="1" applyBorder="1" applyAlignment="1" applyProtection="1">
      <alignment horizontal="center" vertical="center"/>
      <protection locked="0"/>
    </xf>
    <xf numFmtId="0" fontId="99" fillId="52" borderId="68" xfId="63" applyFont="1" applyFill="1" applyBorder="1" applyAlignment="1" applyProtection="1">
      <alignment horizontal="center" vertical="center"/>
      <protection locked="0"/>
    </xf>
    <xf numFmtId="0" fontId="99" fillId="52" borderId="69" xfId="63" applyFont="1" applyFill="1" applyBorder="1" applyAlignment="1" applyProtection="1">
      <alignment horizontal="center" vertical="center"/>
      <protection locked="0"/>
    </xf>
    <xf numFmtId="0" fontId="100" fillId="41" borderId="0" xfId="63" applyFont="1" applyFill="1" applyAlignment="1" applyProtection="1">
      <alignment horizontal="left" vertical="center"/>
      <protection locked="0"/>
    </xf>
    <xf numFmtId="0" fontId="101" fillId="41" borderId="0" xfId="63" applyFont="1" applyFill="1" applyAlignment="1" applyProtection="1">
      <alignment horizontal="left" vertical="center"/>
      <protection locked="0"/>
    </xf>
    <xf numFmtId="0" fontId="102" fillId="0" borderId="22" xfId="0" applyFont="1" applyFill="1" applyBorder="1" applyAlignment="1">
      <alignment horizontal="center" vertical="center" wrapText="1"/>
    </xf>
    <xf numFmtId="0" fontId="102" fillId="0" borderId="70" xfId="0" applyFont="1" applyFill="1" applyBorder="1" applyAlignment="1">
      <alignment horizontal="center" vertical="center" wrapText="1"/>
    </xf>
    <xf numFmtId="0" fontId="102" fillId="0" borderId="38" xfId="0" applyFont="1" applyFill="1" applyBorder="1" applyAlignment="1">
      <alignment horizontal="center" vertical="center" wrapText="1"/>
    </xf>
    <xf numFmtId="0" fontId="90" fillId="0" borderId="0" xfId="63" applyFont="1" applyAlignment="1" applyProtection="1">
      <alignment horizontal="left" vertical="center"/>
      <protection/>
    </xf>
    <xf numFmtId="0" fontId="89" fillId="41" borderId="0" xfId="63" applyFont="1" applyFill="1" applyAlignment="1" applyProtection="1">
      <alignment horizontal="left" vertical="center"/>
      <protection/>
    </xf>
    <xf numFmtId="0" fontId="103" fillId="41" borderId="0" xfId="63" applyFont="1" applyFill="1" applyAlignment="1" applyProtection="1">
      <alignment horizontal="left" vertical="center"/>
      <protection/>
    </xf>
    <xf numFmtId="0" fontId="3" fillId="29" borderId="4" xfId="43" applyFont="1" applyBorder="1">
      <alignment horizontal="left" vertical="center"/>
      <protection/>
    </xf>
    <xf numFmtId="0" fontId="3" fillId="29" borderId="1" xfId="43" applyFont="1" applyBorder="1">
      <alignment horizontal="left" vertical="center"/>
      <protection/>
    </xf>
    <xf numFmtId="0" fontId="3" fillId="29" borderId="54" xfId="43" applyFont="1" applyBorder="1">
      <alignment horizontal="left" vertical="center"/>
      <protection/>
    </xf>
    <xf numFmtId="0" fontId="82" fillId="40" borderId="0" xfId="0" applyFont="1" applyFill="1" applyAlignment="1" applyProtection="1">
      <alignment horizontal="center" vertical="center" wrapText="1"/>
      <protection/>
    </xf>
    <xf numFmtId="0" fontId="3" fillId="40" borderId="4" xfId="0" applyFont="1" applyFill="1" applyBorder="1" applyAlignment="1" applyProtection="1">
      <alignment horizontal="left" vertical="center"/>
      <protection/>
    </xf>
    <xf numFmtId="0" fontId="3" fillId="27" borderId="1" xfId="0" applyFont="1" applyFill="1" applyBorder="1" applyAlignment="1" applyProtection="1">
      <alignment horizontal="left" vertical="center"/>
      <protection/>
    </xf>
    <xf numFmtId="0" fontId="4" fillId="31" borderId="0" xfId="46" applyFont="1" applyBorder="1" applyAlignment="1">
      <alignment horizontal="center"/>
      <protection/>
    </xf>
    <xf numFmtId="0" fontId="64" fillId="33" borderId="7" xfId="49" applyFont="1">
      <alignment vertical="center"/>
      <protection/>
    </xf>
    <xf numFmtId="0" fontId="4" fillId="31" borderId="71" xfId="46" applyFont="1" applyBorder="1" applyAlignment="1">
      <alignment horizontal="center"/>
      <protection/>
    </xf>
    <xf numFmtId="0" fontId="4" fillId="31" borderId="53" xfId="46" applyFont="1" applyBorder="1" applyAlignment="1">
      <alignment horizontal="center"/>
      <protection/>
    </xf>
    <xf numFmtId="49" fontId="11" fillId="30" borderId="62" xfId="44" applyFont="1" applyBorder="1" applyAlignment="1">
      <alignment horizontal="left" vertical="center"/>
      <protection locked="0"/>
    </xf>
    <xf numFmtId="49" fontId="11" fillId="30" borderId="41" xfId="44" applyFont="1" applyBorder="1" applyAlignment="1">
      <alignment horizontal="left" vertical="center"/>
      <protection locked="0"/>
    </xf>
    <xf numFmtId="0" fontId="90" fillId="40" borderId="0" xfId="63" applyFont="1" applyFill="1" applyBorder="1" applyAlignment="1" applyProtection="1">
      <alignment horizontal="center"/>
      <protection/>
    </xf>
    <xf numFmtId="0" fontId="3" fillId="31" borderId="5" xfId="46" applyFont="1" applyBorder="1" applyAlignment="1">
      <alignment horizontal="center"/>
      <protection/>
    </xf>
    <xf numFmtId="0" fontId="3" fillId="31" borderId="25" xfId="46" applyFont="1" applyBorder="1" applyAlignment="1">
      <alignment horizontal="center"/>
      <protection/>
    </xf>
    <xf numFmtId="0" fontId="3" fillId="31" borderId="52" xfId="46" applyFont="1" applyBorder="1" applyAlignment="1">
      <alignment horizontal="center"/>
      <protection/>
    </xf>
    <xf numFmtId="0" fontId="3" fillId="31" borderId="5" xfId="46" applyFont="1" applyBorder="1" applyAlignment="1">
      <alignment horizontal="center" vertical="center" wrapText="1"/>
      <protection/>
    </xf>
    <xf numFmtId="0" fontId="3" fillId="31" borderId="52" xfId="46" applyFont="1" applyBorder="1" applyAlignment="1">
      <alignment horizontal="center" vertical="center" wrapText="1"/>
      <protection/>
    </xf>
    <xf numFmtId="0" fontId="3" fillId="31" borderId="71" xfId="46" applyFont="1" applyBorder="1" applyAlignment="1">
      <alignment horizontal="center" vertical="center" wrapText="1"/>
      <protection/>
    </xf>
    <xf numFmtId="0" fontId="3" fillId="31" borderId="53" xfId="46" applyFont="1" applyBorder="1" applyAlignment="1">
      <alignment horizontal="center" vertical="center" wrapText="1"/>
      <protection/>
    </xf>
    <xf numFmtId="0" fontId="3" fillId="31" borderId="45" xfId="46" applyFont="1" applyBorder="1" applyAlignment="1">
      <alignment horizontal="center" vertical="center" wrapText="1"/>
      <protection/>
    </xf>
    <xf numFmtId="0" fontId="3" fillId="31" borderId="27" xfId="46" applyFont="1" applyBorder="1" applyAlignment="1">
      <alignment horizontal="center" vertical="center" wrapText="1"/>
      <protection/>
    </xf>
    <xf numFmtId="49" fontId="11" fillId="30" borderId="29" xfId="44" applyFont="1" applyBorder="1">
      <alignment horizontal="left" vertical="center"/>
      <protection locked="0"/>
    </xf>
    <xf numFmtId="49" fontId="11" fillId="30" borderId="30" xfId="44" applyFont="1" applyBorder="1">
      <alignment horizontal="left" vertical="center"/>
      <protection locked="0"/>
    </xf>
    <xf numFmtId="0" fontId="86" fillId="27" borderId="0" xfId="0" applyFont="1" applyFill="1" applyBorder="1" applyAlignment="1" applyProtection="1">
      <alignment horizontal="center" vertical="center" wrapText="1"/>
      <protection/>
    </xf>
    <xf numFmtId="0" fontId="104" fillId="40" borderId="0" xfId="63" applyFont="1" applyFill="1" applyAlignment="1" applyProtection="1">
      <alignment horizontal="left" vertical="center"/>
      <protection locked="0"/>
    </xf>
    <xf numFmtId="0" fontId="63" fillId="25" borderId="0" xfId="48" applyFont="1">
      <alignment vertical="center"/>
      <protection/>
    </xf>
    <xf numFmtId="0" fontId="3" fillId="40" borderId="0" xfId="63" applyFont="1" applyFill="1" applyAlignment="1" applyProtection="1">
      <alignment horizontal="center" vertical="center"/>
      <protection locked="0"/>
    </xf>
    <xf numFmtId="0" fontId="2" fillId="31" borderId="60" xfId="46" applyFont="1" applyBorder="1" applyAlignment="1">
      <alignment horizontal="center" vertical="center"/>
      <protection/>
    </xf>
    <xf numFmtId="0" fontId="2" fillId="31" borderId="6" xfId="46" applyFont="1" applyBorder="1" applyAlignment="1">
      <alignment horizontal="center" vertical="center"/>
      <protection/>
    </xf>
    <xf numFmtId="0" fontId="3" fillId="31" borderId="60" xfId="46" applyFont="1" applyBorder="1" applyAlignment="1">
      <alignment horizontal="center" vertical="center" wrapText="1"/>
      <protection/>
    </xf>
    <xf numFmtId="0" fontId="3" fillId="31" borderId="6" xfId="46" applyFont="1" applyBorder="1" applyAlignment="1">
      <alignment horizontal="center" vertical="center" wrapText="1"/>
      <protection/>
    </xf>
    <xf numFmtId="0" fontId="82" fillId="40" borderId="0" xfId="0" applyFont="1" applyFill="1" applyAlignment="1">
      <alignment horizontal="center"/>
    </xf>
    <xf numFmtId="0" fontId="91" fillId="49" borderId="57" xfId="0" applyFont="1" applyFill="1" applyBorder="1" applyAlignment="1">
      <alignment horizontal="left" vertical="top" wrapText="1"/>
    </xf>
    <xf numFmtId="0" fontId="91" fillId="49" borderId="39" xfId="0" applyFont="1" applyFill="1" applyBorder="1" applyAlignment="1">
      <alignment horizontal="left" vertical="top" wrapText="1"/>
    </xf>
    <xf numFmtId="49" fontId="4" fillId="30" borderId="19" xfId="0" applyNumberFormat="1" applyFont="1" applyFill="1" applyBorder="1" applyAlignment="1">
      <alignment horizontal="left" vertical="center"/>
    </xf>
    <xf numFmtId="0" fontId="3" fillId="40" borderId="20" xfId="0" applyFont="1" applyFill="1" applyBorder="1" applyAlignment="1" applyProtection="1">
      <alignment horizontal="left" vertical="center"/>
      <protection/>
    </xf>
    <xf numFmtId="0" fontId="3" fillId="40" borderId="64" xfId="0" applyFont="1" applyFill="1" applyBorder="1" applyAlignment="1" applyProtection="1">
      <alignment horizontal="left" vertical="center"/>
      <protection/>
    </xf>
    <xf numFmtId="0" fontId="3" fillId="40" borderId="34" xfId="0" applyFont="1" applyFill="1" applyBorder="1" applyAlignment="1" applyProtection="1">
      <alignment horizontal="left" vertical="center"/>
      <protection/>
    </xf>
    <xf numFmtId="0" fontId="105" fillId="48" borderId="70" xfId="0" applyFont="1" applyFill="1" applyBorder="1" applyAlignment="1">
      <alignment horizontal="center" vertical="center" wrapText="1"/>
    </xf>
    <xf numFmtId="0" fontId="105" fillId="48" borderId="38" xfId="0" applyFont="1" applyFill="1" applyBorder="1" applyAlignment="1">
      <alignment horizontal="center" vertical="center" wrapText="1"/>
    </xf>
    <xf numFmtId="0" fontId="106" fillId="49" borderId="0" xfId="63" applyFont="1" applyFill="1" applyBorder="1" applyAlignment="1" applyProtection="1">
      <alignment horizontal="center" vertical="top" wrapText="1"/>
      <protection/>
    </xf>
    <xf numFmtId="0" fontId="106" fillId="49" borderId="56" xfId="63" applyFont="1" applyFill="1" applyBorder="1" applyAlignment="1" applyProtection="1">
      <alignment horizontal="center" vertical="top" wrapText="1"/>
      <protection/>
    </xf>
    <xf numFmtId="0" fontId="107" fillId="49" borderId="0" xfId="0" applyFont="1" applyFill="1" applyBorder="1" applyAlignment="1">
      <alignment horizontal="center" vertical="top" wrapText="1"/>
    </xf>
    <xf numFmtId="0" fontId="107" fillId="49" borderId="56" xfId="0" applyFont="1" applyFill="1" applyBorder="1" applyAlignment="1">
      <alignment horizontal="center" vertical="top" wrapText="1"/>
    </xf>
    <xf numFmtId="0" fontId="105" fillId="45" borderId="22" xfId="0" applyFont="1" applyFill="1" applyBorder="1" applyAlignment="1" applyProtection="1">
      <alignment horizontal="center" vertical="center"/>
      <protection/>
    </xf>
    <xf numFmtId="0" fontId="105" fillId="45" borderId="70" xfId="0" applyFont="1" applyFill="1" applyBorder="1" applyAlignment="1" applyProtection="1">
      <alignment horizontal="center" vertical="center"/>
      <protection/>
    </xf>
    <xf numFmtId="0" fontId="105" fillId="45" borderId="55" xfId="0" applyFont="1" applyFill="1" applyBorder="1" applyAlignment="1" applyProtection="1">
      <alignment horizontal="center" vertical="center"/>
      <protection/>
    </xf>
    <xf numFmtId="0" fontId="105" fillId="45" borderId="0" xfId="0" applyFont="1" applyFill="1" applyBorder="1" applyAlignment="1" applyProtection="1">
      <alignment horizontal="center" vertical="center"/>
      <protection/>
    </xf>
    <xf numFmtId="0" fontId="91" fillId="51" borderId="0" xfId="0" applyFont="1" applyFill="1" applyBorder="1" applyAlignment="1">
      <alignment horizontal="left" vertical="top" wrapText="1"/>
    </xf>
    <xf numFmtId="0" fontId="91" fillId="51" borderId="56" xfId="0" applyFont="1" applyFill="1" applyBorder="1" applyAlignment="1">
      <alignment horizontal="left" vertical="top" wrapText="1"/>
    </xf>
    <xf numFmtId="0" fontId="96" fillId="48" borderId="55" xfId="0" applyFont="1" applyFill="1" applyBorder="1" applyAlignment="1">
      <alignment horizontal="center" vertical="center"/>
    </xf>
    <xf numFmtId="0" fontId="96" fillId="48" borderId="0" xfId="0" applyFont="1" applyFill="1" applyBorder="1" applyAlignment="1">
      <alignment horizontal="center" vertical="center"/>
    </xf>
    <xf numFmtId="0" fontId="91" fillId="49" borderId="0" xfId="0" applyFont="1" applyFill="1" applyBorder="1" applyAlignment="1">
      <alignment horizontal="left" vertical="top" wrapText="1"/>
    </xf>
    <xf numFmtId="0" fontId="91" fillId="49" borderId="56" xfId="0" applyFont="1" applyFill="1" applyBorder="1" applyAlignment="1">
      <alignment horizontal="left" vertical="top" wrapText="1"/>
    </xf>
    <xf numFmtId="0" fontId="96" fillId="45" borderId="55" xfId="0" applyFont="1" applyFill="1" applyBorder="1" applyAlignment="1">
      <alignment horizontal="center" vertical="center"/>
    </xf>
    <xf numFmtId="0" fontId="96" fillId="45" borderId="0" xfId="0" applyFont="1" applyFill="1" applyBorder="1" applyAlignment="1">
      <alignment horizontal="center" vertical="center"/>
    </xf>
    <xf numFmtId="0" fontId="105" fillId="45" borderId="70" xfId="0" applyFont="1" applyFill="1" applyBorder="1" applyAlignment="1">
      <alignment horizontal="center" vertical="top" wrapText="1"/>
    </xf>
    <xf numFmtId="0" fontId="105" fillId="45" borderId="38" xfId="0" applyFont="1" applyFill="1" applyBorder="1" applyAlignment="1">
      <alignment horizontal="center" vertical="top" wrapText="1"/>
    </xf>
    <xf numFmtId="0" fontId="105" fillId="45" borderId="0" xfId="0" applyFont="1" applyFill="1" applyBorder="1" applyAlignment="1">
      <alignment horizontal="center" vertical="top" wrapText="1"/>
    </xf>
    <xf numFmtId="0" fontId="105" fillId="45" borderId="56" xfId="0" applyFont="1" applyFill="1" applyBorder="1" applyAlignment="1">
      <alignment horizontal="center" vertical="top" wrapText="1"/>
    </xf>
    <xf numFmtId="0" fontId="12" fillId="53" borderId="22" xfId="0" applyFont="1" applyFill="1" applyBorder="1" applyAlignment="1" applyProtection="1">
      <alignment horizontal="center" vertical="center"/>
      <protection/>
    </xf>
    <xf numFmtId="0" fontId="12" fillId="53" borderId="70" xfId="0" applyFont="1" applyFill="1" applyBorder="1" applyAlignment="1" applyProtection="1">
      <alignment horizontal="center" vertical="center"/>
      <protection/>
    </xf>
    <xf numFmtId="0" fontId="107" fillId="51" borderId="0" xfId="0" applyFont="1" applyFill="1" applyBorder="1" applyAlignment="1">
      <alignment horizontal="center" vertical="top" wrapText="1"/>
    </xf>
    <xf numFmtId="0" fontId="107" fillId="51" borderId="56" xfId="0" applyFont="1" applyFill="1" applyBorder="1" applyAlignment="1">
      <alignment horizontal="center" vertical="top" wrapText="1"/>
    </xf>
    <xf numFmtId="0" fontId="106" fillId="51" borderId="0" xfId="63" applyFont="1" applyFill="1" applyBorder="1" applyAlignment="1" applyProtection="1">
      <alignment horizontal="center" vertical="top" wrapText="1"/>
      <protection/>
    </xf>
    <xf numFmtId="0" fontId="106" fillId="51" borderId="56" xfId="63" applyFont="1" applyFill="1" applyBorder="1" applyAlignment="1" applyProtection="1">
      <alignment horizontal="center" vertical="top" wrapText="1"/>
      <protection/>
    </xf>
    <xf numFmtId="0" fontId="3" fillId="50" borderId="20" xfId="46" applyFont="1" applyFill="1" applyBorder="1" applyAlignment="1">
      <alignment horizontal="center" vertical="center"/>
      <protection/>
    </xf>
    <xf numFmtId="0" fontId="3" fillId="50" borderId="64" xfId="46" applyFont="1" applyFill="1" applyBorder="1" applyAlignment="1">
      <alignment horizontal="center" vertical="center"/>
      <protection/>
    </xf>
    <xf numFmtId="0" fontId="3" fillId="50" borderId="34" xfId="46" applyFont="1" applyFill="1" applyBorder="1" applyAlignment="1">
      <alignment horizontal="center" vertical="center"/>
      <protection/>
    </xf>
    <xf numFmtId="0" fontId="107" fillId="0" borderId="0" xfId="0" applyFont="1" applyFill="1" applyBorder="1" applyAlignment="1">
      <alignment horizontal="center" vertical="top" wrapText="1"/>
    </xf>
    <xf numFmtId="0" fontId="90" fillId="0" borderId="0" xfId="63" applyFont="1" applyFill="1" applyBorder="1" applyAlignment="1" applyProtection="1">
      <alignment horizontal="center" vertical="top" wrapText="1"/>
      <protection/>
    </xf>
    <xf numFmtId="0" fontId="0" fillId="0" borderId="5" xfId="0" applyBorder="1" applyAlignment="1">
      <alignment horizontal="left" vertical="top" wrapText="1"/>
    </xf>
    <xf numFmtId="0" fontId="0" fillId="0" borderId="25" xfId="0" applyBorder="1" applyAlignment="1">
      <alignment horizontal="left" vertical="top" wrapText="1"/>
    </xf>
    <xf numFmtId="0" fontId="0" fillId="0" borderId="52" xfId="0" applyBorder="1" applyAlignment="1">
      <alignment horizontal="left" vertical="top" wrapText="1"/>
    </xf>
    <xf numFmtId="0" fontId="0" fillId="0" borderId="71" xfId="0" applyBorder="1" applyAlignment="1">
      <alignment horizontal="left" vertical="top" wrapText="1"/>
    </xf>
    <xf numFmtId="0" fontId="0" fillId="0" borderId="0" xfId="0" applyBorder="1" applyAlignment="1">
      <alignment horizontal="left" vertical="top" wrapText="1"/>
    </xf>
    <xf numFmtId="0" fontId="0" fillId="0" borderId="53" xfId="0" applyBorder="1" applyAlignment="1">
      <alignment horizontal="left" vertical="top" wrapText="1"/>
    </xf>
    <xf numFmtId="0" fontId="0" fillId="0" borderId="4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P Col Totals" xfId="40"/>
    <cellStyle name="BP Input" xfId="41"/>
    <cellStyle name="BP Links" xfId="42"/>
    <cellStyle name="BP Other" xfId="43"/>
    <cellStyle name="BP Other Subjects" xfId="44"/>
    <cellStyle name="BP Subjects" xfId="45"/>
    <cellStyle name="BP Title" xfId="46"/>
    <cellStyle name="BP Totals" xfId="47"/>
    <cellStyle name="BP1" xfId="48"/>
    <cellStyle name="BP2" xfId="49"/>
    <cellStyle name="Calculation" xfId="50"/>
    <cellStyle name="Check Cell" xfId="51"/>
    <cellStyle name="Comma" xfId="52"/>
    <cellStyle name="Comma [0]"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te" xfId="67"/>
    <cellStyle name="Output" xfId="68"/>
    <cellStyle name="Percent" xfId="69"/>
    <cellStyle name="Title" xfId="70"/>
    <cellStyle name="Total" xfId="71"/>
    <cellStyle name="Warning Text" xfId="72"/>
  </cellStyles>
  <dxfs count="11">
    <dxf>
      <font>
        <b/>
        <i val="0"/>
        <color auto="1"/>
      </font>
      <fill>
        <patternFill>
          <bgColor rgb="FF339966"/>
        </patternFill>
      </fill>
    </dxf>
    <dxf>
      <fill>
        <patternFill>
          <bgColor rgb="FFCC0000"/>
        </patternFill>
      </fill>
    </dxf>
    <dxf>
      <font>
        <color theme="0"/>
      </font>
      <fill>
        <patternFill>
          <bgColor rgb="FFCC3300"/>
        </patternFill>
      </fill>
      <border>
        <left style="thin"/>
        <right style="thin"/>
        <top style="thin"/>
        <bottom style="thin"/>
      </border>
    </dxf>
    <dxf/>
    <dxf>
      <font>
        <color theme="0"/>
      </font>
      <fill>
        <patternFill>
          <bgColor rgb="FFC00000"/>
        </patternFill>
      </fill>
    </dxf>
    <dxf>
      <font>
        <color theme="0"/>
      </font>
      <fill>
        <patternFill>
          <bgColor rgb="FFC00000"/>
        </patternFill>
      </fill>
      <border>
        <left style="thin"/>
        <right style="thin"/>
        <top style="thin"/>
        <bottom style="thin"/>
      </border>
    </dxf>
    <dxf>
      <font>
        <strike val="0"/>
        <color theme="0"/>
      </font>
      <fill>
        <patternFill>
          <bgColor rgb="FFC00000"/>
        </patternFill>
      </fill>
    </dxf>
    <dxf>
      <font>
        <strike val="0"/>
        <color theme="0"/>
      </font>
      <fill>
        <patternFill>
          <bgColor rgb="FFC00000"/>
        </patternFill>
      </fill>
      <border/>
    </dxf>
    <dxf>
      <font>
        <color theme="0"/>
      </font>
      <fill>
        <patternFill>
          <bgColor rgb="FFC00000"/>
        </patternFill>
      </fill>
      <border>
        <left style="thin">
          <color rgb="FF000000"/>
        </left>
        <right style="thin">
          <color rgb="FF000000"/>
        </right>
        <top style="thin"/>
        <bottom style="thin">
          <color rgb="FF000000"/>
        </bottom>
      </border>
    </dxf>
    <dxf>
      <font>
        <color theme="0"/>
      </font>
      <fill>
        <patternFill>
          <bgColor rgb="FFCC3300"/>
        </patternFill>
      </fill>
      <border>
        <left style="thin">
          <color rgb="FF000000"/>
        </left>
        <right style="thin">
          <color rgb="FF000000"/>
        </right>
        <top style="thin"/>
        <bottom style="thin">
          <color rgb="FF000000"/>
        </bottom>
      </border>
    </dxf>
    <dxf>
      <font>
        <b/>
        <i val="0"/>
        <color auto="1"/>
      </font>
      <fill>
        <patternFill>
          <bgColor rgb="FF33996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25"/>
          <c:w val="0.45275"/>
          <c:h val="0.64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cat>
            <c:strRef>
              <c:f>'Spending Totals'!$C$13:$C$25</c:f>
              <c:strCache/>
            </c:strRef>
          </c:cat>
          <c:val>
            <c:numRef>
              <c:f>'Spending Totals'!$D$13:$D$25</c:f>
              <c:numCache/>
            </c:numRef>
          </c:val>
        </c:ser>
      </c:pieChart>
      <c:spPr>
        <a:noFill/>
        <a:ln>
          <a:noFill/>
        </a:ln>
      </c:spPr>
    </c:plotArea>
    <c:legend>
      <c:legendPos val="r"/>
      <c:layout>
        <c:manualLayout>
          <c:xMode val="edge"/>
          <c:yMode val="edge"/>
          <c:x val="0.67725"/>
          <c:y val="0.05825"/>
          <c:w val="0.28675"/>
          <c:h val="0.828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4125"/>
          <c:w val="0.4315"/>
          <c:h val="0.583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cat>
            <c:strRef>
              <c:f>'Spending Totals'!$C$13:$C$25</c:f>
              <c:strCache/>
            </c:strRef>
          </c:cat>
          <c:val>
            <c:numRef>
              <c:f>'Spending Totals'!$E$13:$E$25</c:f>
              <c:numCache/>
            </c:numRef>
          </c:val>
        </c:ser>
      </c:pieChart>
      <c:spPr>
        <a:noFill/>
        <a:ln>
          <a:noFill/>
        </a:ln>
      </c:spPr>
    </c:plotArea>
    <c:legend>
      <c:legendPos val="r"/>
      <c:layout>
        <c:manualLayout>
          <c:xMode val="edge"/>
          <c:yMode val="edge"/>
          <c:x val="0.687"/>
          <c:y val="0.13075"/>
          <c:w val="0.286"/>
          <c:h val="0.778"/>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3.png"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3.png"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 Id="rId4" Type="http://schemas.openxmlformats.org/officeDocument/2006/relationships/image" Target="../media/image4.png" /><Relationship Id="rId5" Type="http://schemas.openxmlformats.org/officeDocument/2006/relationships/image" Target="../media/image3.png" /><Relationship Id="rId6"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3.png"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11</xdr:row>
      <xdr:rowOff>19050</xdr:rowOff>
    </xdr:from>
    <xdr:to>
      <xdr:col>9</xdr:col>
      <xdr:colOff>285750</xdr:colOff>
      <xdr:row>28</xdr:row>
      <xdr:rowOff>171450</xdr:rowOff>
    </xdr:to>
    <xdr:sp>
      <xdr:nvSpPr>
        <xdr:cNvPr id="1" name="TextBox 4"/>
        <xdr:cNvSpPr txBox="1">
          <a:spLocks noChangeArrowheads="1"/>
        </xdr:cNvSpPr>
      </xdr:nvSpPr>
      <xdr:spPr>
        <a:xfrm>
          <a:off x="142875" y="2466975"/>
          <a:ext cx="5391150" cy="360997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a:ea typeface="Arial"/>
              <a:cs typeface="Arial"/>
            </a:rPr>
            <a:t>Work through each section using the arrow keys or mouse to navigate and enter the data.  As this is a spreadsheet, you can save it on your computer in the normal way.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Enter data in the weekly, monthly or annual columns.</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don't always spend or earn by the month; so if you buy something weekly or annually put it in the relevant column and it's auto-converted into monthly spend for you.   If you're paid 4-weekly, divide your earnings by 4 and enter the amount in the weekly column.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FF0000"/>
              </a:solidFill>
              <a:latin typeface="Arial"/>
              <a:ea typeface="Arial"/>
              <a:cs typeface="Arial"/>
            </a:rPr>
            <a:t>The moment of truth..... Your Results</a:t>
          </a:r>
          <a:r>
            <a:rPr lang="en-US" cap="none" sz="1100" b="0" i="0" u="none" baseline="0">
              <a:solidFill>
                <a:srgbClr val="FF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After fully completing the </a:t>
          </a:r>
          <a:r>
            <a:rPr lang="en-US" cap="none" sz="1100" b="0" i="1" u="none" baseline="0">
              <a:solidFill>
                <a:srgbClr val="000000"/>
              </a:solidFill>
              <a:latin typeface="Arial"/>
              <a:ea typeface="Arial"/>
              <a:cs typeface="Arial"/>
            </a:rPr>
            <a:t>What do you earn </a:t>
          </a:r>
          <a:r>
            <a:rPr lang="en-US" cap="none" sz="1100" b="0" i="0" u="none" baseline="0">
              <a:solidFill>
                <a:srgbClr val="000000"/>
              </a:solidFill>
              <a:latin typeface="Arial"/>
              <a:ea typeface="Arial"/>
              <a:cs typeface="Arial"/>
            </a:rPr>
            <a:t>and </a:t>
          </a:r>
          <a:r>
            <a:rPr lang="en-US" cap="none" sz="1100" b="0" i="1" u="none" baseline="0">
              <a:solidFill>
                <a:srgbClr val="000000"/>
              </a:solidFill>
              <a:latin typeface="Arial"/>
              <a:ea typeface="Arial"/>
              <a:cs typeface="Arial"/>
            </a:rPr>
            <a:t>What do you spend</a:t>
          </a:r>
          <a:r>
            <a:rPr lang="en-US" cap="none" sz="1100" b="0" i="0" u="none" baseline="0">
              <a:solidFill>
                <a:srgbClr val="000000"/>
              </a:solidFill>
              <a:latin typeface="Arial"/>
              <a:ea typeface="Arial"/>
              <a:cs typeface="Arial"/>
            </a:rPr>
            <a:t> categories comes the moment of truth.  Simply click on the "The Results" button to see whether your income is bigger than your expenditure (hopefully) or vice-versa (uh-oh). </a:t>
          </a:r>
        </a:p>
      </xdr:txBody>
    </xdr:sp>
    <xdr:clientData/>
  </xdr:twoCellAnchor>
  <xdr:twoCellAnchor>
    <xdr:from>
      <xdr:col>11</xdr:col>
      <xdr:colOff>466725</xdr:colOff>
      <xdr:row>15</xdr:row>
      <xdr:rowOff>57150</xdr:rowOff>
    </xdr:from>
    <xdr:to>
      <xdr:col>12</xdr:col>
      <xdr:colOff>190500</xdr:colOff>
      <xdr:row>17</xdr:row>
      <xdr:rowOff>142875</xdr:rowOff>
    </xdr:to>
    <xdr:sp>
      <xdr:nvSpPr>
        <xdr:cNvPr id="2" name="Down Arrow 5"/>
        <xdr:cNvSpPr>
          <a:spLocks/>
        </xdr:cNvSpPr>
      </xdr:nvSpPr>
      <xdr:spPr>
        <a:xfrm>
          <a:off x="7086600" y="3495675"/>
          <a:ext cx="409575" cy="457200"/>
        </a:xfrm>
        <a:prstGeom prst="downArrow">
          <a:avLst>
            <a:gd name="adj" fmla="val 5208"/>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466725</xdr:colOff>
      <xdr:row>20</xdr:row>
      <xdr:rowOff>57150</xdr:rowOff>
    </xdr:from>
    <xdr:to>
      <xdr:col>12</xdr:col>
      <xdr:colOff>190500</xdr:colOff>
      <xdr:row>22</xdr:row>
      <xdr:rowOff>133350</xdr:rowOff>
    </xdr:to>
    <xdr:sp>
      <xdr:nvSpPr>
        <xdr:cNvPr id="3" name="Down Arrow 6"/>
        <xdr:cNvSpPr>
          <a:spLocks/>
        </xdr:cNvSpPr>
      </xdr:nvSpPr>
      <xdr:spPr>
        <a:xfrm>
          <a:off x="7086600" y="4429125"/>
          <a:ext cx="409575" cy="457200"/>
        </a:xfrm>
        <a:prstGeom prst="downArrow">
          <a:avLst>
            <a:gd name="adj" fmla="val 5208"/>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485775</xdr:colOff>
      <xdr:row>25</xdr:row>
      <xdr:rowOff>66675</xdr:rowOff>
    </xdr:from>
    <xdr:to>
      <xdr:col>12</xdr:col>
      <xdr:colOff>209550</xdr:colOff>
      <xdr:row>27</xdr:row>
      <xdr:rowOff>142875</xdr:rowOff>
    </xdr:to>
    <xdr:sp>
      <xdr:nvSpPr>
        <xdr:cNvPr id="4" name="Down Arrow 7"/>
        <xdr:cNvSpPr>
          <a:spLocks/>
        </xdr:cNvSpPr>
      </xdr:nvSpPr>
      <xdr:spPr>
        <a:xfrm>
          <a:off x="7105650" y="5400675"/>
          <a:ext cx="409575" cy="457200"/>
        </a:xfrm>
        <a:prstGeom prst="downArrow">
          <a:avLst>
            <a:gd name="adj" fmla="val 5208"/>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495300</xdr:colOff>
      <xdr:row>30</xdr:row>
      <xdr:rowOff>76200</xdr:rowOff>
    </xdr:from>
    <xdr:to>
      <xdr:col>12</xdr:col>
      <xdr:colOff>219075</xdr:colOff>
      <xdr:row>32</xdr:row>
      <xdr:rowOff>152400</xdr:rowOff>
    </xdr:to>
    <xdr:sp>
      <xdr:nvSpPr>
        <xdr:cNvPr id="5" name="Down Arrow 9"/>
        <xdr:cNvSpPr>
          <a:spLocks/>
        </xdr:cNvSpPr>
      </xdr:nvSpPr>
      <xdr:spPr>
        <a:xfrm>
          <a:off x="7115175" y="6372225"/>
          <a:ext cx="409575" cy="457200"/>
        </a:xfrm>
        <a:prstGeom prst="downArrow">
          <a:avLst>
            <a:gd name="adj" fmla="val 5208"/>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476250</xdr:colOff>
      <xdr:row>35</xdr:row>
      <xdr:rowOff>114300</xdr:rowOff>
    </xdr:from>
    <xdr:to>
      <xdr:col>12</xdr:col>
      <xdr:colOff>200025</xdr:colOff>
      <xdr:row>38</xdr:row>
      <xdr:rowOff>0</xdr:rowOff>
    </xdr:to>
    <xdr:sp>
      <xdr:nvSpPr>
        <xdr:cNvPr id="6" name="Down Arrow 10"/>
        <xdr:cNvSpPr>
          <a:spLocks/>
        </xdr:cNvSpPr>
      </xdr:nvSpPr>
      <xdr:spPr>
        <a:xfrm>
          <a:off x="7096125" y="7343775"/>
          <a:ext cx="409575" cy="447675"/>
        </a:xfrm>
        <a:prstGeom prst="downArrow">
          <a:avLst>
            <a:gd name="adj" fmla="val 5208"/>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5</xdr:col>
      <xdr:colOff>419100</xdr:colOff>
      <xdr:row>0</xdr:row>
      <xdr:rowOff>76200</xdr:rowOff>
    </xdr:from>
    <xdr:to>
      <xdr:col>10</xdr:col>
      <xdr:colOff>476250</xdr:colOff>
      <xdr:row>2</xdr:row>
      <xdr:rowOff>180975</xdr:rowOff>
    </xdr:to>
    <xdr:pic>
      <xdr:nvPicPr>
        <xdr:cNvPr id="7" name="Picture 34" descr="text.gif"/>
        <xdr:cNvPicPr preferRelativeResize="1">
          <a:picLocks noChangeAspect="1"/>
        </xdr:cNvPicPr>
      </xdr:nvPicPr>
      <xdr:blipFill>
        <a:blip r:embed="rId1"/>
        <a:stretch>
          <a:fillRect/>
        </a:stretch>
      </xdr:blipFill>
      <xdr:spPr>
        <a:xfrm>
          <a:off x="2867025" y="76200"/>
          <a:ext cx="3543300" cy="485775"/>
        </a:xfrm>
        <a:prstGeom prst="rect">
          <a:avLst/>
        </a:prstGeom>
        <a:noFill/>
        <a:ln w="9525" cmpd="sng">
          <a:noFill/>
        </a:ln>
      </xdr:spPr>
    </xdr:pic>
    <xdr:clientData/>
  </xdr:twoCellAnchor>
  <xdr:twoCellAnchor editAs="oneCell">
    <xdr:from>
      <xdr:col>5</xdr:col>
      <xdr:colOff>390525</xdr:colOff>
      <xdr:row>2</xdr:row>
      <xdr:rowOff>171450</xdr:rowOff>
    </xdr:from>
    <xdr:to>
      <xdr:col>10</xdr:col>
      <xdr:colOff>409575</xdr:colOff>
      <xdr:row>5</xdr:row>
      <xdr:rowOff>57150</xdr:rowOff>
    </xdr:to>
    <xdr:pic>
      <xdr:nvPicPr>
        <xdr:cNvPr id="8" name="Picture 35" descr="text.gif"/>
        <xdr:cNvPicPr preferRelativeResize="1">
          <a:picLocks noChangeAspect="1"/>
        </xdr:cNvPicPr>
      </xdr:nvPicPr>
      <xdr:blipFill>
        <a:blip r:embed="rId2"/>
        <a:stretch>
          <a:fillRect/>
        </a:stretch>
      </xdr:blipFill>
      <xdr:spPr>
        <a:xfrm>
          <a:off x="2838450" y="552450"/>
          <a:ext cx="35052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76200</xdr:rowOff>
    </xdr:from>
    <xdr:to>
      <xdr:col>9</xdr:col>
      <xdr:colOff>0</xdr:colOff>
      <xdr:row>17</xdr:row>
      <xdr:rowOff>38100</xdr:rowOff>
    </xdr:to>
    <xdr:sp>
      <xdr:nvSpPr>
        <xdr:cNvPr id="1" name="TextBox 20"/>
        <xdr:cNvSpPr txBox="1">
          <a:spLocks noChangeArrowheads="1"/>
        </xdr:cNvSpPr>
      </xdr:nvSpPr>
      <xdr:spPr>
        <a:xfrm>
          <a:off x="180975" y="1685925"/>
          <a:ext cx="7077075" cy="1647825"/>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Arial"/>
              <a:ea typeface="Arial"/>
              <a:cs typeface="Arial"/>
            </a:rPr>
            <a:t>If you're employed / on benefits: </a:t>
          </a:r>
          <a:r>
            <a:rPr lang="en-US" cap="none" sz="1100" b="0" i="0" u="none" baseline="0">
              <a:solidFill>
                <a:srgbClr val="000000"/>
              </a:solidFill>
              <a:latin typeface="Arial"/>
              <a:ea typeface="Arial"/>
              <a:cs typeface="Arial"/>
            </a:rPr>
            <a:t>Enter your earnings after tax (your net income)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If you're self-employed: </a:t>
          </a:r>
          <a:r>
            <a:rPr lang="en-US" cap="none" sz="1100" b="0" i="0" u="none" baseline="0">
              <a:solidFill>
                <a:srgbClr val="000000"/>
              </a:solidFill>
              <a:latin typeface="Arial"/>
              <a:ea typeface="Arial"/>
              <a:cs typeface="Arial"/>
            </a:rPr>
            <a:t>Put in your earnings before tax then, on the </a:t>
          </a:r>
          <a:r>
            <a:rPr lang="en-US" cap="none" sz="1100" b="0" i="1" u="none" baseline="0">
              <a:solidFill>
                <a:srgbClr val="000000"/>
              </a:solidFill>
              <a:latin typeface="Arial"/>
              <a:ea typeface="Arial"/>
              <a:cs typeface="Arial"/>
            </a:rPr>
            <a:t>What do you spend</a:t>
          </a:r>
          <a:r>
            <a:rPr lang="en-US" cap="none" sz="1100" b="0" i="0" u="none" baseline="0">
              <a:solidFill>
                <a:srgbClr val="000000"/>
              </a:solidFill>
              <a:latin typeface="Arial"/>
              <a:ea typeface="Arial"/>
              <a:cs typeface="Arial"/>
            </a:rPr>
            <a:t> page, put your tax in the Tax &amp; NI Provisions category. It's very important to ensure you adequately save up for the tax bill; put it away as soon as you've earned it.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If you're paid 4-weekly:</a:t>
          </a:r>
          <a:r>
            <a:rPr lang="en-US" cap="none" sz="1100" b="0" i="0" u="none" baseline="0">
              <a:solidFill>
                <a:srgbClr val="000000"/>
              </a:solidFill>
              <a:latin typeface="Arial"/>
              <a:ea typeface="Arial"/>
              <a:cs typeface="Arial"/>
            </a:rPr>
            <a:t> divide your earnings by 4 and enter the amount in the weekly column.</a:t>
          </a:r>
        </a:p>
      </xdr:txBody>
    </xdr:sp>
    <xdr:clientData/>
  </xdr:twoCellAnchor>
  <xdr:twoCellAnchor>
    <xdr:from>
      <xdr:col>0</xdr:col>
      <xdr:colOff>9525</xdr:colOff>
      <xdr:row>5</xdr:row>
      <xdr:rowOff>0</xdr:rowOff>
    </xdr:from>
    <xdr:to>
      <xdr:col>5</xdr:col>
      <xdr:colOff>0</xdr:colOff>
      <xdr:row>5</xdr:row>
      <xdr:rowOff>0</xdr:rowOff>
    </xdr:to>
    <xdr:grpSp>
      <xdr:nvGrpSpPr>
        <xdr:cNvPr id="2" name="Group 21"/>
        <xdr:cNvGrpSpPr>
          <a:grpSpLocks/>
        </xdr:cNvGrpSpPr>
      </xdr:nvGrpSpPr>
      <xdr:grpSpPr>
        <a:xfrm>
          <a:off x="9525" y="1095375"/>
          <a:ext cx="6572250" cy="0"/>
          <a:chOff x="9525" y="85725"/>
          <a:chExt cx="5724525" cy="1114425"/>
        </a:xfrm>
        <a:solidFill>
          <a:srgbClr val="FFFFFF"/>
        </a:solidFill>
      </xdr:grpSpPr>
      <xdr:pic>
        <xdr:nvPicPr>
          <xdr:cNvPr id="3" name="Picture 22" descr="text.gif"/>
          <xdr:cNvPicPr preferRelativeResize="1">
            <a:picLocks noChangeAspect="1"/>
          </xdr:cNvPicPr>
        </xdr:nvPicPr>
        <xdr:blipFill>
          <a:blip r:embed="rId1"/>
          <a:stretch>
            <a:fillRect/>
          </a:stretch>
        </xdr:blipFill>
        <xdr:spPr>
          <a:xfrm>
            <a:off x="1590925" y="85725"/>
            <a:ext cx="4143125" cy="561949"/>
          </a:xfrm>
          <a:prstGeom prst="rect">
            <a:avLst/>
          </a:prstGeom>
          <a:noFill/>
          <a:ln w="9525" cmpd="sng">
            <a:noFill/>
          </a:ln>
        </xdr:spPr>
      </xdr:pic>
      <xdr:pic>
        <xdr:nvPicPr>
          <xdr:cNvPr id="4" name="Picture 23" descr="text.gif"/>
          <xdr:cNvPicPr preferRelativeResize="1">
            <a:picLocks noChangeAspect="1"/>
          </xdr:cNvPicPr>
        </xdr:nvPicPr>
        <xdr:blipFill>
          <a:blip r:embed="rId2"/>
          <a:stretch>
            <a:fillRect/>
          </a:stretch>
        </xdr:blipFill>
        <xdr:spPr>
          <a:xfrm>
            <a:off x="2096114" y="639594"/>
            <a:ext cx="3135609" cy="503441"/>
          </a:xfrm>
          <a:prstGeom prst="rect">
            <a:avLst/>
          </a:prstGeom>
          <a:noFill/>
          <a:ln w="9525" cmpd="sng">
            <a:noFill/>
          </a:ln>
        </xdr:spPr>
      </xdr:pic>
      <xdr:pic>
        <xdr:nvPicPr>
          <xdr:cNvPr id="5" name="Picture 24" descr="martin.gif"/>
          <xdr:cNvPicPr preferRelativeResize="1">
            <a:picLocks noChangeAspect="1"/>
          </xdr:cNvPicPr>
        </xdr:nvPicPr>
        <xdr:blipFill>
          <a:blip r:embed="rId3"/>
          <a:stretch>
            <a:fillRect/>
          </a:stretch>
        </xdr:blipFill>
        <xdr:spPr>
          <a:xfrm>
            <a:off x="9525" y="199954"/>
            <a:ext cx="914493" cy="1000196"/>
          </a:xfrm>
          <a:prstGeom prst="rect">
            <a:avLst/>
          </a:prstGeom>
          <a:noFill/>
          <a:ln w="9525" cmpd="sng">
            <a:noFill/>
          </a:ln>
        </xdr:spPr>
      </xdr:pic>
    </xdr:grpSp>
    <xdr:clientData/>
  </xdr:twoCellAnchor>
  <xdr:twoCellAnchor>
    <xdr:from>
      <xdr:col>0</xdr:col>
      <xdr:colOff>9525</xdr:colOff>
      <xdr:row>5</xdr:row>
      <xdr:rowOff>0</xdr:rowOff>
    </xdr:from>
    <xdr:to>
      <xdr:col>1</xdr:col>
      <xdr:colOff>742950</xdr:colOff>
      <xdr:row>5</xdr:row>
      <xdr:rowOff>0</xdr:rowOff>
    </xdr:to>
    <xdr:pic>
      <xdr:nvPicPr>
        <xdr:cNvPr id="6" name="Picture 30" descr="martin.gif"/>
        <xdr:cNvPicPr preferRelativeResize="1">
          <a:picLocks noChangeAspect="1"/>
        </xdr:cNvPicPr>
      </xdr:nvPicPr>
      <xdr:blipFill>
        <a:blip r:embed="rId3"/>
        <a:stretch>
          <a:fillRect/>
        </a:stretch>
      </xdr:blipFill>
      <xdr:spPr>
        <a:xfrm>
          <a:off x="9525" y="1095375"/>
          <a:ext cx="914400" cy="0"/>
        </a:xfrm>
        <a:prstGeom prst="rect">
          <a:avLst/>
        </a:prstGeom>
        <a:noFill/>
        <a:ln w="9525" cmpd="sng">
          <a:noFill/>
        </a:ln>
      </xdr:spPr>
    </xdr:pic>
    <xdr:clientData/>
  </xdr:twoCellAnchor>
  <xdr:twoCellAnchor editAs="oneCell">
    <xdr:from>
      <xdr:col>1</xdr:col>
      <xdr:colOff>2219325</xdr:colOff>
      <xdr:row>0</xdr:row>
      <xdr:rowOff>47625</xdr:rowOff>
    </xdr:from>
    <xdr:to>
      <xdr:col>4</xdr:col>
      <xdr:colOff>38100</xdr:colOff>
      <xdr:row>2</xdr:row>
      <xdr:rowOff>95250</xdr:rowOff>
    </xdr:to>
    <xdr:pic>
      <xdr:nvPicPr>
        <xdr:cNvPr id="7" name="Picture 34" descr="text.gif"/>
        <xdr:cNvPicPr preferRelativeResize="1">
          <a:picLocks noChangeAspect="1"/>
        </xdr:cNvPicPr>
      </xdr:nvPicPr>
      <xdr:blipFill>
        <a:blip r:embed="rId1"/>
        <a:stretch>
          <a:fillRect/>
        </a:stretch>
      </xdr:blipFill>
      <xdr:spPr>
        <a:xfrm>
          <a:off x="2400300" y="47625"/>
          <a:ext cx="3543300" cy="485775"/>
        </a:xfrm>
        <a:prstGeom prst="rect">
          <a:avLst/>
        </a:prstGeom>
        <a:noFill/>
        <a:ln w="9525" cmpd="sng">
          <a:noFill/>
        </a:ln>
      </xdr:spPr>
    </xdr:pic>
    <xdr:clientData/>
  </xdr:twoCellAnchor>
  <xdr:twoCellAnchor editAs="oneCell">
    <xdr:from>
      <xdr:col>1</xdr:col>
      <xdr:colOff>2190750</xdr:colOff>
      <xdr:row>2</xdr:row>
      <xdr:rowOff>66675</xdr:rowOff>
    </xdr:from>
    <xdr:to>
      <xdr:col>3</xdr:col>
      <xdr:colOff>647700</xdr:colOff>
      <xdr:row>4</xdr:row>
      <xdr:rowOff>200025</xdr:rowOff>
    </xdr:to>
    <xdr:pic>
      <xdr:nvPicPr>
        <xdr:cNvPr id="8" name="Picture 35" descr="text.gif"/>
        <xdr:cNvPicPr preferRelativeResize="1">
          <a:picLocks noChangeAspect="1"/>
        </xdr:cNvPicPr>
      </xdr:nvPicPr>
      <xdr:blipFill>
        <a:blip r:embed="rId4"/>
        <a:stretch>
          <a:fillRect/>
        </a:stretch>
      </xdr:blipFill>
      <xdr:spPr>
        <a:xfrm>
          <a:off x="2371725" y="504825"/>
          <a:ext cx="35052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12</xdr:col>
      <xdr:colOff>66675</xdr:colOff>
      <xdr:row>5</xdr:row>
      <xdr:rowOff>0</xdr:rowOff>
    </xdr:to>
    <xdr:grpSp>
      <xdr:nvGrpSpPr>
        <xdr:cNvPr id="1" name="Group 37"/>
        <xdr:cNvGrpSpPr>
          <a:grpSpLocks/>
        </xdr:cNvGrpSpPr>
      </xdr:nvGrpSpPr>
      <xdr:grpSpPr>
        <a:xfrm>
          <a:off x="9525" y="1095375"/>
          <a:ext cx="6143625" cy="0"/>
          <a:chOff x="9525" y="85725"/>
          <a:chExt cx="5724525" cy="1114425"/>
        </a:xfrm>
        <a:solidFill>
          <a:srgbClr val="FFFFFF"/>
        </a:solidFill>
      </xdr:grpSpPr>
      <xdr:pic>
        <xdr:nvPicPr>
          <xdr:cNvPr id="2" name="Picture 32" descr="text.gif"/>
          <xdr:cNvPicPr preferRelativeResize="1">
            <a:picLocks noChangeAspect="1"/>
          </xdr:cNvPicPr>
        </xdr:nvPicPr>
        <xdr:blipFill>
          <a:blip r:embed="rId1"/>
          <a:stretch>
            <a:fillRect/>
          </a:stretch>
        </xdr:blipFill>
        <xdr:spPr>
          <a:xfrm>
            <a:off x="1590925" y="85725"/>
            <a:ext cx="4143125" cy="561949"/>
          </a:xfrm>
          <a:prstGeom prst="rect">
            <a:avLst/>
          </a:prstGeom>
          <a:noFill/>
          <a:ln w="9525" cmpd="sng">
            <a:noFill/>
          </a:ln>
        </xdr:spPr>
      </xdr:pic>
      <xdr:pic>
        <xdr:nvPicPr>
          <xdr:cNvPr id="3" name="Picture 34" descr="text.gif"/>
          <xdr:cNvPicPr preferRelativeResize="1">
            <a:picLocks noChangeAspect="1"/>
          </xdr:cNvPicPr>
        </xdr:nvPicPr>
        <xdr:blipFill>
          <a:blip r:embed="rId2"/>
          <a:stretch>
            <a:fillRect/>
          </a:stretch>
        </xdr:blipFill>
        <xdr:spPr>
          <a:xfrm>
            <a:off x="2096114" y="639594"/>
            <a:ext cx="3135609" cy="503441"/>
          </a:xfrm>
          <a:prstGeom prst="rect">
            <a:avLst/>
          </a:prstGeom>
          <a:noFill/>
          <a:ln w="9525" cmpd="sng">
            <a:noFill/>
          </a:ln>
        </xdr:spPr>
      </xdr:pic>
      <xdr:pic>
        <xdr:nvPicPr>
          <xdr:cNvPr id="4" name="Picture 36" descr="martin.gif"/>
          <xdr:cNvPicPr preferRelativeResize="1">
            <a:picLocks noChangeAspect="1"/>
          </xdr:cNvPicPr>
        </xdr:nvPicPr>
        <xdr:blipFill>
          <a:blip r:embed="rId3"/>
          <a:stretch>
            <a:fillRect/>
          </a:stretch>
        </xdr:blipFill>
        <xdr:spPr>
          <a:xfrm>
            <a:off x="9525" y="199954"/>
            <a:ext cx="914493" cy="1000196"/>
          </a:xfrm>
          <a:prstGeom prst="rect">
            <a:avLst/>
          </a:prstGeom>
          <a:noFill/>
          <a:ln w="9525" cmpd="sng">
            <a:noFill/>
          </a:ln>
        </xdr:spPr>
      </xdr:pic>
    </xdr:grpSp>
    <xdr:clientData/>
  </xdr:twoCellAnchor>
  <xdr:twoCellAnchor>
    <xdr:from>
      <xdr:col>3</xdr:col>
      <xdr:colOff>0</xdr:colOff>
      <xdr:row>96</xdr:row>
      <xdr:rowOff>47625</xdr:rowOff>
    </xdr:from>
    <xdr:to>
      <xdr:col>13</xdr:col>
      <xdr:colOff>0</xdr:colOff>
      <xdr:row>102</xdr:row>
      <xdr:rowOff>57150</xdr:rowOff>
    </xdr:to>
    <xdr:sp>
      <xdr:nvSpPr>
        <xdr:cNvPr id="5" name="TextBox 44"/>
        <xdr:cNvSpPr txBox="1">
          <a:spLocks noChangeArrowheads="1"/>
        </xdr:cNvSpPr>
      </xdr:nvSpPr>
      <xdr:spPr>
        <a:xfrm>
          <a:off x="514350" y="21250275"/>
          <a:ext cx="6334125" cy="1476375"/>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Arial"/>
              <a:ea typeface="Arial"/>
              <a:cs typeface="Arial"/>
            </a:rPr>
            <a:t>Credit card warning</a:t>
          </a:r>
          <a:r>
            <a:rPr lang="en-US" cap="none" sz="1100" b="0" i="0" u="none" baseline="0">
              <a:solidFill>
                <a:srgbClr val="000000"/>
              </a:solidFill>
              <a:latin typeface="Arial"/>
              <a:ea typeface="Arial"/>
              <a:cs typeface="Arial"/>
            </a:rPr>
            <a:t>: Don't double count spends. If you pay for food shopping on your credit card and pay it off in full, don't also include it in the credit card repayment category.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Pensions warning:</a:t>
          </a:r>
          <a:r>
            <a:rPr lang="en-US" cap="none" sz="1100" b="0" i="0" u="none" baseline="0">
              <a:solidFill>
                <a:srgbClr val="000000"/>
              </a:solidFill>
              <a:latin typeface="Arial"/>
              <a:ea typeface="Arial"/>
              <a:cs typeface="Arial"/>
            </a:rPr>
            <a:t> Only include contributions if they're on top of what's already taken from your take home salary. </a:t>
          </a:r>
        </a:p>
      </xdr:txBody>
    </xdr:sp>
    <xdr:clientData/>
  </xdr:twoCellAnchor>
  <xdr:twoCellAnchor>
    <xdr:from>
      <xdr:col>2</xdr:col>
      <xdr:colOff>142875</xdr:colOff>
      <xdr:row>230</xdr:row>
      <xdr:rowOff>28575</xdr:rowOff>
    </xdr:from>
    <xdr:to>
      <xdr:col>12</xdr:col>
      <xdr:colOff>600075</xdr:colOff>
      <xdr:row>234</xdr:row>
      <xdr:rowOff>85725</xdr:rowOff>
    </xdr:to>
    <xdr:sp>
      <xdr:nvSpPr>
        <xdr:cNvPr id="6" name="TextBox 45"/>
        <xdr:cNvSpPr txBox="1">
          <a:spLocks noChangeArrowheads="1"/>
        </xdr:cNvSpPr>
      </xdr:nvSpPr>
      <xdr:spPr>
        <a:xfrm>
          <a:off x="485775" y="51111150"/>
          <a:ext cx="6200775" cy="828675"/>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Arial"/>
              <a:ea typeface="Arial"/>
              <a:cs typeface="Arial"/>
            </a:rPr>
            <a:t>Spending on holiday</a:t>
          </a:r>
          <a:r>
            <a:rPr lang="en-US" cap="none" sz="1100" b="0" i="0" u="none" baseline="0">
              <a:solidFill>
                <a:srgbClr val="000000"/>
              </a:solidFill>
              <a:latin typeface="Arial"/>
              <a:ea typeface="Arial"/>
              <a:cs typeface="Arial"/>
            </a:rPr>
            <a:t>: If you go away on holiday remember while you're there you're not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doing your usual spending at home. Make sure you only include any additional spending.</a:t>
          </a:r>
        </a:p>
      </xdr:txBody>
    </xdr:sp>
    <xdr:clientData/>
  </xdr:twoCellAnchor>
  <xdr:twoCellAnchor editAs="oneCell">
    <xdr:from>
      <xdr:col>3</xdr:col>
      <xdr:colOff>1733550</xdr:colOff>
      <xdr:row>0</xdr:row>
      <xdr:rowOff>66675</xdr:rowOff>
    </xdr:from>
    <xdr:to>
      <xdr:col>11</xdr:col>
      <xdr:colOff>466725</xdr:colOff>
      <xdr:row>2</xdr:row>
      <xdr:rowOff>114300</xdr:rowOff>
    </xdr:to>
    <xdr:pic>
      <xdr:nvPicPr>
        <xdr:cNvPr id="7" name="Picture 34" descr="text.gif"/>
        <xdr:cNvPicPr preferRelativeResize="1">
          <a:picLocks noChangeAspect="1"/>
        </xdr:cNvPicPr>
      </xdr:nvPicPr>
      <xdr:blipFill>
        <a:blip r:embed="rId1"/>
        <a:stretch>
          <a:fillRect/>
        </a:stretch>
      </xdr:blipFill>
      <xdr:spPr>
        <a:xfrm>
          <a:off x="2247900" y="66675"/>
          <a:ext cx="3543300" cy="485775"/>
        </a:xfrm>
        <a:prstGeom prst="rect">
          <a:avLst/>
        </a:prstGeom>
        <a:noFill/>
        <a:ln w="9525" cmpd="sng">
          <a:noFill/>
        </a:ln>
      </xdr:spPr>
    </xdr:pic>
    <xdr:clientData/>
  </xdr:twoCellAnchor>
  <xdr:twoCellAnchor editAs="oneCell">
    <xdr:from>
      <xdr:col>3</xdr:col>
      <xdr:colOff>1704975</xdr:colOff>
      <xdr:row>2</xdr:row>
      <xdr:rowOff>85725</xdr:rowOff>
    </xdr:from>
    <xdr:to>
      <xdr:col>11</xdr:col>
      <xdr:colOff>400050</xdr:colOff>
      <xdr:row>5</xdr:row>
      <xdr:rowOff>0</xdr:rowOff>
    </xdr:to>
    <xdr:pic>
      <xdr:nvPicPr>
        <xdr:cNvPr id="8" name="Picture 35" descr="text.gif"/>
        <xdr:cNvPicPr preferRelativeResize="1">
          <a:picLocks noChangeAspect="1"/>
        </xdr:cNvPicPr>
      </xdr:nvPicPr>
      <xdr:blipFill>
        <a:blip r:embed="rId4"/>
        <a:stretch>
          <a:fillRect/>
        </a:stretch>
      </xdr:blipFill>
      <xdr:spPr>
        <a:xfrm>
          <a:off x="2219325" y="523875"/>
          <a:ext cx="3505200" cy="571500"/>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cdr:x>
      <cdr:y>0.0155</cdr:y>
    </cdr:from>
    <cdr:to>
      <cdr:x>0.6555</cdr:x>
      <cdr:y>0.19075</cdr:y>
    </cdr:to>
    <cdr:sp>
      <cdr:nvSpPr>
        <cdr:cNvPr id="1" name="TextBox 1"/>
        <cdr:cNvSpPr txBox="1">
          <a:spLocks noChangeArrowheads="1"/>
        </cdr:cNvSpPr>
      </cdr:nvSpPr>
      <cdr:spPr>
        <a:xfrm>
          <a:off x="304800" y="38100"/>
          <a:ext cx="2505075" cy="53340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rPr>
            <a:t>Budgeted Monthly Spend</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0.10725</cdr:x>
      <cdr:y>0.01225</cdr:y>
    </cdr:from>
    <cdr:to>
      <cdr:x>0.56675</cdr:x>
      <cdr:y>0.1265</cdr:y>
    </cdr:to>
    <cdr:sp>
      <cdr:nvSpPr>
        <cdr:cNvPr id="1" name="TextBox 1"/>
        <cdr:cNvSpPr txBox="1">
          <a:spLocks noChangeArrowheads="1"/>
        </cdr:cNvSpPr>
      </cdr:nvSpPr>
      <cdr:spPr>
        <a:xfrm>
          <a:off x="457200" y="38100"/>
          <a:ext cx="1981200" cy="37147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rPr>
            <a:t>Desired Monthly Spend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8</xdr:row>
      <xdr:rowOff>171450</xdr:rowOff>
    </xdr:from>
    <xdr:to>
      <xdr:col>11</xdr:col>
      <xdr:colOff>552450</xdr:colOff>
      <xdr:row>25</xdr:row>
      <xdr:rowOff>114300</xdr:rowOff>
    </xdr:to>
    <xdr:graphicFrame>
      <xdr:nvGraphicFramePr>
        <xdr:cNvPr id="1" name="Chart 18"/>
        <xdr:cNvGraphicFramePr/>
      </xdr:nvGraphicFramePr>
      <xdr:xfrm>
        <a:off x="4533900" y="1781175"/>
        <a:ext cx="4305300" cy="3028950"/>
      </xdr:xfrm>
      <a:graphic>
        <a:graphicData uri="http://schemas.openxmlformats.org/drawingml/2006/chart">
          <c:chart xmlns:c="http://schemas.openxmlformats.org/drawingml/2006/chart" r:id="rId1"/>
        </a:graphicData>
      </a:graphic>
    </xdr:graphicFrame>
    <xdr:clientData/>
  </xdr:twoCellAnchor>
  <xdr:twoCellAnchor>
    <xdr:from>
      <xdr:col>5</xdr:col>
      <xdr:colOff>200025</xdr:colOff>
      <xdr:row>25</xdr:row>
      <xdr:rowOff>200025</xdr:rowOff>
    </xdr:from>
    <xdr:to>
      <xdr:col>11</xdr:col>
      <xdr:colOff>552450</xdr:colOff>
      <xdr:row>43</xdr:row>
      <xdr:rowOff>76200</xdr:rowOff>
    </xdr:to>
    <xdr:graphicFrame>
      <xdr:nvGraphicFramePr>
        <xdr:cNvPr id="2" name="Chart 20"/>
        <xdr:cNvGraphicFramePr/>
      </xdr:nvGraphicFramePr>
      <xdr:xfrm>
        <a:off x="4524375" y="4895850"/>
        <a:ext cx="4314825" cy="32480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5</xdr:row>
      <xdr:rowOff>0</xdr:rowOff>
    </xdr:from>
    <xdr:to>
      <xdr:col>6</xdr:col>
      <xdr:colOff>28575</xdr:colOff>
      <xdr:row>5</xdr:row>
      <xdr:rowOff>0</xdr:rowOff>
    </xdr:to>
    <xdr:grpSp>
      <xdr:nvGrpSpPr>
        <xdr:cNvPr id="3" name="Group 27"/>
        <xdr:cNvGrpSpPr>
          <a:grpSpLocks/>
        </xdr:cNvGrpSpPr>
      </xdr:nvGrpSpPr>
      <xdr:grpSpPr>
        <a:xfrm>
          <a:off x="9525" y="1095375"/>
          <a:ext cx="5010150" cy="0"/>
          <a:chOff x="9525" y="85725"/>
          <a:chExt cx="5724525" cy="1114425"/>
        </a:xfrm>
        <a:solidFill>
          <a:srgbClr val="FFFFFF"/>
        </a:solidFill>
      </xdr:grpSpPr>
      <xdr:pic>
        <xdr:nvPicPr>
          <xdr:cNvPr id="4" name="Picture 28" descr="text.gif"/>
          <xdr:cNvPicPr preferRelativeResize="1">
            <a:picLocks noChangeAspect="1"/>
          </xdr:cNvPicPr>
        </xdr:nvPicPr>
        <xdr:blipFill>
          <a:blip r:embed="rId3"/>
          <a:stretch>
            <a:fillRect/>
          </a:stretch>
        </xdr:blipFill>
        <xdr:spPr>
          <a:xfrm>
            <a:off x="1590925" y="85725"/>
            <a:ext cx="4143125" cy="561949"/>
          </a:xfrm>
          <a:prstGeom prst="rect">
            <a:avLst/>
          </a:prstGeom>
          <a:noFill/>
          <a:ln w="9525" cmpd="sng">
            <a:noFill/>
          </a:ln>
        </xdr:spPr>
      </xdr:pic>
      <xdr:pic>
        <xdr:nvPicPr>
          <xdr:cNvPr id="5" name="Picture 29" descr="text.gif"/>
          <xdr:cNvPicPr preferRelativeResize="1">
            <a:picLocks noChangeAspect="1"/>
          </xdr:cNvPicPr>
        </xdr:nvPicPr>
        <xdr:blipFill>
          <a:blip r:embed="rId4"/>
          <a:stretch>
            <a:fillRect/>
          </a:stretch>
        </xdr:blipFill>
        <xdr:spPr>
          <a:xfrm>
            <a:off x="2096114" y="639594"/>
            <a:ext cx="3135609" cy="503441"/>
          </a:xfrm>
          <a:prstGeom prst="rect">
            <a:avLst/>
          </a:prstGeom>
          <a:noFill/>
          <a:ln w="9525" cmpd="sng">
            <a:noFill/>
          </a:ln>
        </xdr:spPr>
      </xdr:pic>
      <xdr:pic>
        <xdr:nvPicPr>
          <xdr:cNvPr id="6" name="Picture 30" descr="martin.gif"/>
          <xdr:cNvPicPr preferRelativeResize="1">
            <a:picLocks noChangeAspect="1"/>
          </xdr:cNvPicPr>
        </xdr:nvPicPr>
        <xdr:blipFill>
          <a:blip r:embed="rId5"/>
          <a:stretch>
            <a:fillRect/>
          </a:stretch>
        </xdr:blipFill>
        <xdr:spPr>
          <a:xfrm>
            <a:off x="9525" y="199954"/>
            <a:ext cx="914493" cy="1000196"/>
          </a:xfrm>
          <a:prstGeom prst="rect">
            <a:avLst/>
          </a:prstGeom>
          <a:noFill/>
          <a:ln w="9525" cmpd="sng">
            <a:noFill/>
          </a:ln>
        </xdr:spPr>
      </xdr:pic>
    </xdr:grpSp>
    <xdr:clientData/>
  </xdr:twoCellAnchor>
  <xdr:twoCellAnchor>
    <xdr:from>
      <xdr:col>0</xdr:col>
      <xdr:colOff>9525</xdr:colOff>
      <xdr:row>5</xdr:row>
      <xdr:rowOff>0</xdr:rowOff>
    </xdr:from>
    <xdr:to>
      <xdr:col>2</xdr:col>
      <xdr:colOff>571500</xdr:colOff>
      <xdr:row>5</xdr:row>
      <xdr:rowOff>0</xdr:rowOff>
    </xdr:to>
    <xdr:pic>
      <xdr:nvPicPr>
        <xdr:cNvPr id="7" name="Picture 36" descr="martin.gif"/>
        <xdr:cNvPicPr preferRelativeResize="1">
          <a:picLocks noChangeAspect="1"/>
        </xdr:cNvPicPr>
      </xdr:nvPicPr>
      <xdr:blipFill>
        <a:blip r:embed="rId5"/>
        <a:stretch>
          <a:fillRect/>
        </a:stretch>
      </xdr:blipFill>
      <xdr:spPr>
        <a:xfrm>
          <a:off x="9525" y="1095375"/>
          <a:ext cx="914400" cy="0"/>
        </a:xfrm>
        <a:prstGeom prst="rect">
          <a:avLst/>
        </a:prstGeom>
        <a:noFill/>
        <a:ln w="9525" cmpd="sng">
          <a:noFill/>
        </a:ln>
      </xdr:spPr>
    </xdr:pic>
    <xdr:clientData/>
  </xdr:twoCellAnchor>
  <xdr:twoCellAnchor editAs="oneCell">
    <xdr:from>
      <xdr:col>2</xdr:col>
      <xdr:colOff>2019300</xdr:colOff>
      <xdr:row>0</xdr:row>
      <xdr:rowOff>47625</xdr:rowOff>
    </xdr:from>
    <xdr:to>
      <xdr:col>7</xdr:col>
      <xdr:colOff>209550</xdr:colOff>
      <xdr:row>2</xdr:row>
      <xdr:rowOff>95250</xdr:rowOff>
    </xdr:to>
    <xdr:pic>
      <xdr:nvPicPr>
        <xdr:cNvPr id="8" name="Picture 34" descr="text.gif"/>
        <xdr:cNvPicPr preferRelativeResize="1">
          <a:picLocks noChangeAspect="1"/>
        </xdr:cNvPicPr>
      </xdr:nvPicPr>
      <xdr:blipFill>
        <a:blip r:embed="rId3"/>
        <a:stretch>
          <a:fillRect/>
        </a:stretch>
      </xdr:blipFill>
      <xdr:spPr>
        <a:xfrm>
          <a:off x="2371725" y="47625"/>
          <a:ext cx="3543300" cy="485775"/>
        </a:xfrm>
        <a:prstGeom prst="rect">
          <a:avLst/>
        </a:prstGeom>
        <a:noFill/>
        <a:ln w="9525" cmpd="sng">
          <a:noFill/>
        </a:ln>
      </xdr:spPr>
    </xdr:pic>
    <xdr:clientData/>
  </xdr:twoCellAnchor>
  <xdr:twoCellAnchor editAs="oneCell">
    <xdr:from>
      <xdr:col>2</xdr:col>
      <xdr:colOff>1990725</xdr:colOff>
      <xdr:row>2</xdr:row>
      <xdr:rowOff>66675</xdr:rowOff>
    </xdr:from>
    <xdr:to>
      <xdr:col>7</xdr:col>
      <xdr:colOff>142875</xdr:colOff>
      <xdr:row>4</xdr:row>
      <xdr:rowOff>200025</xdr:rowOff>
    </xdr:to>
    <xdr:pic>
      <xdr:nvPicPr>
        <xdr:cNvPr id="9" name="Picture 35" descr="text.gif"/>
        <xdr:cNvPicPr preferRelativeResize="1">
          <a:picLocks noChangeAspect="1"/>
        </xdr:cNvPicPr>
      </xdr:nvPicPr>
      <xdr:blipFill>
        <a:blip r:embed="rId6"/>
        <a:stretch>
          <a:fillRect/>
        </a:stretch>
      </xdr:blipFill>
      <xdr:spPr>
        <a:xfrm>
          <a:off x="2343150" y="504825"/>
          <a:ext cx="3505200" cy="57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9</xdr:col>
      <xdr:colOff>619125</xdr:colOff>
      <xdr:row>5</xdr:row>
      <xdr:rowOff>0</xdr:rowOff>
    </xdr:to>
    <xdr:grpSp>
      <xdr:nvGrpSpPr>
        <xdr:cNvPr id="1" name="Group 20"/>
        <xdr:cNvGrpSpPr>
          <a:grpSpLocks/>
        </xdr:cNvGrpSpPr>
      </xdr:nvGrpSpPr>
      <xdr:grpSpPr>
        <a:xfrm>
          <a:off x="9525" y="1095375"/>
          <a:ext cx="6124575" cy="0"/>
          <a:chOff x="9525" y="85725"/>
          <a:chExt cx="5724525" cy="1114425"/>
        </a:xfrm>
        <a:solidFill>
          <a:srgbClr val="FFFFFF"/>
        </a:solidFill>
      </xdr:grpSpPr>
      <xdr:pic>
        <xdr:nvPicPr>
          <xdr:cNvPr id="2" name="Picture 21" descr="text.gif"/>
          <xdr:cNvPicPr preferRelativeResize="1">
            <a:picLocks noChangeAspect="1"/>
          </xdr:cNvPicPr>
        </xdr:nvPicPr>
        <xdr:blipFill>
          <a:blip r:embed="rId1"/>
          <a:stretch>
            <a:fillRect/>
          </a:stretch>
        </xdr:blipFill>
        <xdr:spPr>
          <a:xfrm>
            <a:off x="1590925" y="85725"/>
            <a:ext cx="4143125" cy="561949"/>
          </a:xfrm>
          <a:prstGeom prst="rect">
            <a:avLst/>
          </a:prstGeom>
          <a:noFill/>
          <a:ln w="9525" cmpd="sng">
            <a:noFill/>
          </a:ln>
        </xdr:spPr>
      </xdr:pic>
      <xdr:pic>
        <xdr:nvPicPr>
          <xdr:cNvPr id="3" name="Picture 22" descr="text.gif"/>
          <xdr:cNvPicPr preferRelativeResize="1">
            <a:picLocks noChangeAspect="1"/>
          </xdr:cNvPicPr>
        </xdr:nvPicPr>
        <xdr:blipFill>
          <a:blip r:embed="rId2"/>
          <a:stretch>
            <a:fillRect/>
          </a:stretch>
        </xdr:blipFill>
        <xdr:spPr>
          <a:xfrm>
            <a:off x="2096114" y="639594"/>
            <a:ext cx="3135609" cy="503441"/>
          </a:xfrm>
          <a:prstGeom prst="rect">
            <a:avLst/>
          </a:prstGeom>
          <a:noFill/>
          <a:ln w="9525" cmpd="sng">
            <a:noFill/>
          </a:ln>
        </xdr:spPr>
      </xdr:pic>
      <xdr:pic>
        <xdr:nvPicPr>
          <xdr:cNvPr id="4" name="Picture 23" descr="martin.gif"/>
          <xdr:cNvPicPr preferRelativeResize="1">
            <a:picLocks noChangeAspect="1"/>
          </xdr:cNvPicPr>
        </xdr:nvPicPr>
        <xdr:blipFill>
          <a:blip r:embed="rId3"/>
          <a:stretch>
            <a:fillRect/>
          </a:stretch>
        </xdr:blipFill>
        <xdr:spPr>
          <a:xfrm>
            <a:off x="9525" y="199954"/>
            <a:ext cx="914493" cy="1000196"/>
          </a:xfrm>
          <a:prstGeom prst="rect">
            <a:avLst/>
          </a:prstGeom>
          <a:noFill/>
          <a:ln w="9525" cmpd="sng">
            <a:noFill/>
          </a:ln>
        </xdr:spPr>
      </xdr:pic>
    </xdr:grpSp>
    <xdr:clientData/>
  </xdr:twoCellAnchor>
  <xdr:twoCellAnchor>
    <xdr:from>
      <xdr:col>0</xdr:col>
      <xdr:colOff>9525</xdr:colOff>
      <xdr:row>5</xdr:row>
      <xdr:rowOff>0</xdr:rowOff>
    </xdr:from>
    <xdr:to>
      <xdr:col>1</xdr:col>
      <xdr:colOff>704850</xdr:colOff>
      <xdr:row>5</xdr:row>
      <xdr:rowOff>0</xdr:rowOff>
    </xdr:to>
    <xdr:pic>
      <xdr:nvPicPr>
        <xdr:cNvPr id="5" name="Picture 29" descr="martin.gif"/>
        <xdr:cNvPicPr preferRelativeResize="1">
          <a:picLocks noChangeAspect="1"/>
        </xdr:cNvPicPr>
      </xdr:nvPicPr>
      <xdr:blipFill>
        <a:blip r:embed="rId3"/>
        <a:stretch>
          <a:fillRect/>
        </a:stretch>
      </xdr:blipFill>
      <xdr:spPr>
        <a:xfrm>
          <a:off x="9525" y="1095375"/>
          <a:ext cx="914400" cy="0"/>
        </a:xfrm>
        <a:prstGeom prst="rect">
          <a:avLst/>
        </a:prstGeom>
        <a:noFill/>
        <a:ln w="9525" cmpd="sng">
          <a:noFill/>
        </a:ln>
      </xdr:spPr>
    </xdr:pic>
    <xdr:clientData/>
  </xdr:twoCellAnchor>
  <xdr:twoCellAnchor editAs="oneCell">
    <xdr:from>
      <xdr:col>4</xdr:col>
      <xdr:colOff>581025</xdr:colOff>
      <xdr:row>2</xdr:row>
      <xdr:rowOff>161925</xdr:rowOff>
    </xdr:from>
    <xdr:to>
      <xdr:col>4</xdr:col>
      <xdr:colOff>581025</xdr:colOff>
      <xdr:row>4</xdr:row>
      <xdr:rowOff>114300</xdr:rowOff>
    </xdr:to>
    <xdr:pic>
      <xdr:nvPicPr>
        <xdr:cNvPr id="6" name="Picture 31" descr="text.gif"/>
        <xdr:cNvPicPr preferRelativeResize="1">
          <a:picLocks noChangeAspect="1"/>
        </xdr:cNvPicPr>
      </xdr:nvPicPr>
      <xdr:blipFill>
        <a:blip r:embed="rId2"/>
        <a:stretch>
          <a:fillRect/>
        </a:stretch>
      </xdr:blipFill>
      <xdr:spPr>
        <a:xfrm>
          <a:off x="2790825" y="600075"/>
          <a:ext cx="0" cy="390525"/>
        </a:xfrm>
        <a:prstGeom prst="rect">
          <a:avLst/>
        </a:prstGeom>
        <a:noFill/>
        <a:ln w="9525" cmpd="sng">
          <a:noFill/>
        </a:ln>
      </xdr:spPr>
    </xdr:pic>
    <xdr:clientData/>
  </xdr:twoCellAnchor>
  <xdr:twoCellAnchor editAs="oneCell">
    <xdr:from>
      <xdr:col>5</xdr:col>
      <xdr:colOff>28575</xdr:colOff>
      <xdr:row>0</xdr:row>
      <xdr:rowOff>57150</xdr:rowOff>
    </xdr:from>
    <xdr:to>
      <xdr:col>9</xdr:col>
      <xdr:colOff>847725</xdr:colOff>
      <xdr:row>2</xdr:row>
      <xdr:rowOff>104775</xdr:rowOff>
    </xdr:to>
    <xdr:pic>
      <xdr:nvPicPr>
        <xdr:cNvPr id="7" name="Picture 34" descr="text.gif"/>
        <xdr:cNvPicPr preferRelativeResize="1">
          <a:picLocks noChangeAspect="1"/>
        </xdr:cNvPicPr>
      </xdr:nvPicPr>
      <xdr:blipFill>
        <a:blip r:embed="rId1"/>
        <a:stretch>
          <a:fillRect/>
        </a:stretch>
      </xdr:blipFill>
      <xdr:spPr>
        <a:xfrm>
          <a:off x="2819400" y="57150"/>
          <a:ext cx="3543300" cy="485775"/>
        </a:xfrm>
        <a:prstGeom prst="rect">
          <a:avLst/>
        </a:prstGeom>
        <a:noFill/>
        <a:ln w="9525" cmpd="sng">
          <a:noFill/>
        </a:ln>
      </xdr:spPr>
    </xdr:pic>
    <xdr:clientData/>
  </xdr:twoCellAnchor>
  <xdr:twoCellAnchor editAs="oneCell">
    <xdr:from>
      <xdr:col>5</xdr:col>
      <xdr:colOff>0</xdr:colOff>
      <xdr:row>2</xdr:row>
      <xdr:rowOff>76200</xdr:rowOff>
    </xdr:from>
    <xdr:to>
      <xdr:col>9</xdr:col>
      <xdr:colOff>781050</xdr:colOff>
      <xdr:row>4</xdr:row>
      <xdr:rowOff>209550</xdr:rowOff>
    </xdr:to>
    <xdr:pic>
      <xdr:nvPicPr>
        <xdr:cNvPr id="8" name="Picture 35" descr="text.gif"/>
        <xdr:cNvPicPr preferRelativeResize="1">
          <a:picLocks noChangeAspect="1"/>
        </xdr:cNvPicPr>
      </xdr:nvPicPr>
      <xdr:blipFill>
        <a:blip r:embed="rId4"/>
        <a:stretch>
          <a:fillRect/>
        </a:stretch>
      </xdr:blipFill>
      <xdr:spPr>
        <a:xfrm>
          <a:off x="2790825" y="514350"/>
          <a:ext cx="35052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eysavingexpert.com/cards/" TargetMode="External" /><Relationship Id="rId2" Type="http://schemas.openxmlformats.org/officeDocument/2006/relationships/hyperlink" Target="http://www.moneysavingexpert.com/reclaim/" TargetMode="External" /><Relationship Id="rId3" Type="http://schemas.openxmlformats.org/officeDocument/2006/relationships/hyperlink" Target="http://www.moneysavingexpert.com/shopping/" TargetMode="External" /><Relationship Id="rId4" Type="http://schemas.openxmlformats.org/officeDocument/2006/relationships/hyperlink" Target="http://www.moneysavingexpert.com/utilities/" TargetMode="External" /><Relationship Id="rId5" Type="http://schemas.openxmlformats.org/officeDocument/2006/relationships/hyperlink" Target="http://www.moneysavingexpert.com/banking/" TargetMode="External" /><Relationship Id="rId6" Type="http://schemas.openxmlformats.org/officeDocument/2006/relationships/hyperlink" Target="http://www.moneysavingexpert.com/travel/" TargetMode="External" /><Relationship Id="rId7" Type="http://schemas.openxmlformats.org/officeDocument/2006/relationships/hyperlink" Target="http://www.moneysavingexpert.com/insurance/" TargetMode="External" /><Relationship Id="rId8" Type="http://schemas.openxmlformats.org/officeDocument/2006/relationships/hyperlink" Target="http://www.moneysavingexpert.com/mortgages/" TargetMode="External" /><Relationship Id="rId9" Type="http://schemas.openxmlformats.org/officeDocument/2006/relationships/hyperlink" Target="http://www.moneysavingexpert.com/health/" TargetMode="External" /><Relationship Id="rId10" Type="http://schemas.openxmlformats.org/officeDocument/2006/relationships/hyperlink" Target="http://www.moneysavingexpert.com/protect/" TargetMode="External" /><Relationship Id="rId11" Type="http://schemas.openxmlformats.org/officeDocument/2006/relationships/hyperlink" Target="http://www.moneysavingexpert.com/" TargetMode="External" /><Relationship Id="rId12" Type="http://schemas.openxmlformats.org/officeDocument/2006/relationships/hyperlink" Target="http://www.moneysavingexpert.com/protect/money-help" TargetMode="External" /><Relationship Id="rId13" Type="http://schemas.openxmlformats.org/officeDocument/2006/relationships/hyperlink" Target="http://www.moneysavingexpert.com/protect/demotivator/" TargetMode="External" /><Relationship Id="rId14" Type="http://schemas.openxmlformats.org/officeDocument/2006/relationships/hyperlink" Target="http://forums.moneysavingexpert.com/showthread.html?t=620855" TargetMode="External" /><Relationship Id="rId15" Type="http://schemas.openxmlformats.org/officeDocument/2006/relationships/hyperlink" Target="http://www.moneysavingexpert.com/banking/Budget-planning#best" TargetMode="External" /><Relationship Id="rId16" Type="http://schemas.openxmlformats.org/officeDocument/2006/relationships/hyperlink" Target="http://www.moneysavingexpert.com/banking/Budget-planning#best" TargetMode="External" /><Relationship Id="rId17" Type="http://schemas.openxmlformats.org/officeDocument/2006/relationships/hyperlink" Target="http://forums.moneysavingexpert.com/showthread.html?p=7602297" TargetMode="External" /><Relationship Id="rId18" Type="http://schemas.openxmlformats.org/officeDocument/2006/relationships/drawing" Target="../drawings/drawing1.xm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oneysavingexpert.com/redir/c5f83208" TargetMode="External" /><Relationship Id="rId2" Type="http://schemas.openxmlformats.org/officeDocument/2006/relationships/hyperlink" Target="http://www.moneysavingexpert.com/redir/c248f199" TargetMode="External" /><Relationship Id="rId3" Type="http://schemas.openxmlformats.org/officeDocument/2006/relationships/hyperlink" Target="http://www.moneysavingexpert.com/redir/822cb1fe" TargetMode="External" /><Relationship Id="rId4" Type="http://schemas.openxmlformats.org/officeDocument/2006/relationships/hyperlink" Target="http://www.moneysavingexpert.com/redir/a71db6e1" TargetMode="External" /><Relationship Id="rId5" Type="http://schemas.openxmlformats.org/officeDocument/2006/relationships/hyperlink" Target="http://www.moneysavingexpert.com/redir/23398773" TargetMode="External" /><Relationship Id="rId6" Type="http://schemas.openxmlformats.org/officeDocument/2006/relationships/hyperlink" Target="http://www.moneysavingexpert.com/redir/c1d22e7c" TargetMode="External" /><Relationship Id="rId7" Type="http://schemas.openxmlformats.org/officeDocument/2006/relationships/hyperlink" Target="http://www.moneysavingexpert.com/redir/9b51da60" TargetMode="External" /><Relationship Id="rId8" Type="http://schemas.openxmlformats.org/officeDocument/2006/relationships/hyperlink" Target="http://www.moneysavingexpert.com/redir/4e43f464" TargetMode="External" /><Relationship Id="rId9" Type="http://schemas.openxmlformats.org/officeDocument/2006/relationships/hyperlink" Target="http://www.moneysavingexpert.com/redir/4e43f464" TargetMode="External" /><Relationship Id="rId10" Type="http://schemas.openxmlformats.org/officeDocument/2006/relationships/hyperlink" Target="http://www.moneysavingexpert.com/redir/00118ac9" TargetMode="External" /><Relationship Id="rId11" Type="http://schemas.openxmlformats.org/officeDocument/2006/relationships/hyperlink" Target="http://www.moneysavingexpert.com/redir/c9f684c7" TargetMode="External" /><Relationship Id="rId12" Type="http://schemas.openxmlformats.org/officeDocument/2006/relationships/hyperlink" Target="http://www.moneysavingexpert.com/redir/dcf625eb" TargetMode="External" /><Relationship Id="rId13" Type="http://schemas.openxmlformats.org/officeDocument/2006/relationships/hyperlink" Target="http://www.moneysavingexpert.com/redir/d1a04696" TargetMode="External" /><Relationship Id="rId14" Type="http://schemas.openxmlformats.org/officeDocument/2006/relationships/hyperlink" Target="http://www.moneysavingexpert.com/redir/457cb16e" TargetMode="External" /><Relationship Id="rId15" Type="http://schemas.openxmlformats.org/officeDocument/2006/relationships/hyperlink" Target="http://www.moneysavingexpert.com/redir/44a9712f" TargetMode="External" /><Relationship Id="rId16" Type="http://schemas.openxmlformats.org/officeDocument/2006/relationships/hyperlink" Target="http://www.moneysavingexpert.com/redir/6ad38f35" TargetMode="External" /><Relationship Id="rId17" Type="http://schemas.openxmlformats.org/officeDocument/2006/relationships/hyperlink" Target="http://www.moneysavingexpert.com/redir/3bb80648" TargetMode="External" /><Relationship Id="rId18" Type="http://schemas.openxmlformats.org/officeDocument/2006/relationships/hyperlink" Target="http://www.moneysavingexpert.com/redir/b9653c0a" TargetMode="External" /><Relationship Id="rId19" Type="http://schemas.openxmlformats.org/officeDocument/2006/relationships/hyperlink" Target="http://www.moneysavingexpert.com/redir/7b2a6e24" TargetMode="External" /><Relationship Id="rId20" Type="http://schemas.openxmlformats.org/officeDocument/2006/relationships/hyperlink" Target="http://www.moneysavingexpert.com/redir/7b2a6e24" TargetMode="External" /><Relationship Id="rId21" Type="http://schemas.openxmlformats.org/officeDocument/2006/relationships/hyperlink" Target="http://www.moneysavingexpert.com/redir/b9653c0a" TargetMode="External" /><Relationship Id="rId22" Type="http://schemas.openxmlformats.org/officeDocument/2006/relationships/hyperlink" Target="http://www.moneysavingexpert.com/redir/7b2a6e24" TargetMode="External" /><Relationship Id="rId23" Type="http://schemas.openxmlformats.org/officeDocument/2006/relationships/hyperlink" Target="http://www.moneysavingexpert.com/redir/f18e098b" TargetMode="External" /><Relationship Id="rId24" Type="http://schemas.openxmlformats.org/officeDocument/2006/relationships/hyperlink" Target="http://www.moneysavingexpert.com/redir/bd77baa1" TargetMode="External" /><Relationship Id="rId25" Type="http://schemas.openxmlformats.org/officeDocument/2006/relationships/hyperlink" Target="http://www.moneysavingexpert.com/redir/ff900d07" TargetMode="External" /><Relationship Id="rId26" Type="http://schemas.openxmlformats.org/officeDocument/2006/relationships/hyperlink" Target="http://www.moneysavingexpert.com/redir/2390a676" TargetMode="External" /><Relationship Id="rId27" Type="http://schemas.openxmlformats.org/officeDocument/2006/relationships/hyperlink" Target="http://www.moneysavingexpert.com/redir/6d79405f" TargetMode="External" /><Relationship Id="rId28" Type="http://schemas.openxmlformats.org/officeDocument/2006/relationships/hyperlink" Target="http://www.moneysavingexpert.com/redir/d566acc4" TargetMode="External" /><Relationship Id="rId29" Type="http://schemas.openxmlformats.org/officeDocument/2006/relationships/hyperlink" Target="http://www.moneysavingexpert.com/redir/254d323c" TargetMode="External" /><Relationship Id="rId30" Type="http://schemas.openxmlformats.org/officeDocument/2006/relationships/hyperlink" Target="http://www.moneysavingexpert.com/redir/254d323c" TargetMode="External" /><Relationship Id="rId31" Type="http://schemas.openxmlformats.org/officeDocument/2006/relationships/hyperlink" Target="http://www.moneysavingexpert.com/redir/254d323c" TargetMode="External" /><Relationship Id="rId32" Type="http://schemas.openxmlformats.org/officeDocument/2006/relationships/hyperlink" Target="http://www.moneysavingexpert.com/redir/8a48b632" TargetMode="External" /><Relationship Id="rId33" Type="http://schemas.openxmlformats.org/officeDocument/2006/relationships/hyperlink" Target="http://www.moneysavingexpert.com/redir/ff56d693" TargetMode="External" /><Relationship Id="rId34" Type="http://schemas.openxmlformats.org/officeDocument/2006/relationships/hyperlink" Target="http://www.moneysavingexpert.com/redir/4e205ca7" TargetMode="External" /><Relationship Id="rId35" Type="http://schemas.openxmlformats.org/officeDocument/2006/relationships/hyperlink" Target="http://www.moneysavingexpert.com/redir/393bc8bb" TargetMode="External" /><Relationship Id="rId36" Type="http://schemas.openxmlformats.org/officeDocument/2006/relationships/hyperlink" Target="http://www.moneysavingexpert.com/redir/fe8559ef" TargetMode="External" /><Relationship Id="rId37" Type="http://schemas.openxmlformats.org/officeDocument/2006/relationships/hyperlink" Target="http://www.moneysavingexpert.com/redir/5cf57e08" TargetMode="External" /><Relationship Id="rId38" Type="http://schemas.openxmlformats.org/officeDocument/2006/relationships/hyperlink" Target="http://www.moneysavingexpert.com/redir/22347825" TargetMode="External" /><Relationship Id="rId39" Type="http://schemas.openxmlformats.org/officeDocument/2006/relationships/hyperlink" Target="http://www.moneysavingexpert.com/redir/d1075ef2" TargetMode="External" /><Relationship Id="rId40" Type="http://schemas.openxmlformats.org/officeDocument/2006/relationships/hyperlink" Target="http://www.moneysavingexpert.com/redir/d1075ef2" TargetMode="External" /><Relationship Id="rId41" Type="http://schemas.openxmlformats.org/officeDocument/2006/relationships/hyperlink" Target="http://www.moneysavingexpert.com/redir/72539d91" TargetMode="External" /><Relationship Id="rId42" Type="http://schemas.openxmlformats.org/officeDocument/2006/relationships/hyperlink" Target="http://www.moneysavingexpert.com/redir/ab65aec3" TargetMode="External" /><Relationship Id="rId43" Type="http://schemas.openxmlformats.org/officeDocument/2006/relationships/hyperlink" Target="http://www.moneysavingexpert.com/redir/9312e86e" TargetMode="External" /><Relationship Id="rId44" Type="http://schemas.openxmlformats.org/officeDocument/2006/relationships/hyperlink" Target="http://www.moneysavingexpert.com/redir/fefeddd0" TargetMode="External" /><Relationship Id="rId45" Type="http://schemas.openxmlformats.org/officeDocument/2006/relationships/hyperlink" Target="http://www.moneysavingexpert.com/redir/5434f1cb" TargetMode="External" /><Relationship Id="rId46" Type="http://schemas.openxmlformats.org/officeDocument/2006/relationships/hyperlink" Target="http://www.moneysavingexpert.com/redir/fdc20e3d" TargetMode="External" /><Relationship Id="rId47" Type="http://schemas.openxmlformats.org/officeDocument/2006/relationships/hyperlink" Target="http://www.moneysavingexpert.com/redir/7b2a6e24" TargetMode="External" /><Relationship Id="rId48" Type="http://schemas.openxmlformats.org/officeDocument/2006/relationships/hyperlink" Target="http://www.moneysavingexpert.com/redir/fefeddd0" TargetMode="External" /><Relationship Id="rId49" Type="http://schemas.openxmlformats.org/officeDocument/2006/relationships/hyperlink" Target="http://www.moneysavingexpert.com/redir/7b2ed65d" TargetMode="External" /><Relationship Id="rId50" Type="http://schemas.openxmlformats.org/officeDocument/2006/relationships/hyperlink" Target="http://www.moneysavingexpert.com/redir/7b2a6e24" TargetMode="External" /><Relationship Id="rId51" Type="http://schemas.openxmlformats.org/officeDocument/2006/relationships/hyperlink" Target="http://www.moneysavingexpert.com/redir/34ab4471" TargetMode="External" /><Relationship Id="rId52" Type="http://schemas.openxmlformats.org/officeDocument/2006/relationships/hyperlink" Target="http://www.moneysavingexpert.com/redir/7e925560" TargetMode="External" /><Relationship Id="rId53" Type="http://schemas.openxmlformats.org/officeDocument/2006/relationships/hyperlink" Target="http://www.moneysavingexpert.com/redir/f01df6b6" TargetMode="External" /><Relationship Id="rId54" Type="http://schemas.openxmlformats.org/officeDocument/2006/relationships/hyperlink" Target="http://www.moneysavingexpert.com/redir/3fb92e03" TargetMode="External" /><Relationship Id="rId55" Type="http://schemas.openxmlformats.org/officeDocument/2006/relationships/hyperlink" Target="http://www.moneysavingexpert.com/redir/5bbf159c" TargetMode="External" /><Relationship Id="rId56" Type="http://schemas.openxmlformats.org/officeDocument/2006/relationships/hyperlink" Target="http://www.moneysavingexpert.com/redir/97df7876" TargetMode="External" /><Relationship Id="rId57" Type="http://schemas.openxmlformats.org/officeDocument/2006/relationships/hyperlink" Target="http://www.moneysavingexpert.com/health/dental-insurance" TargetMode="External" /><Relationship Id="rId58" Type="http://schemas.openxmlformats.org/officeDocument/2006/relationships/hyperlink" Target="http://www.moneysavingexpert.com/redir/aab4c42a" TargetMode="External" /><Relationship Id="rId59" Type="http://schemas.openxmlformats.org/officeDocument/2006/relationships/hyperlink" Target="http://www.moneysavingexpert.com/redir/ffd03cbd" TargetMode="External" /><Relationship Id="rId60" Type="http://schemas.openxmlformats.org/officeDocument/2006/relationships/hyperlink" Target="http://www.moneysavingexpert.com/redir/184e32a0" TargetMode="External" /><Relationship Id="rId61" Type="http://schemas.openxmlformats.org/officeDocument/2006/relationships/hyperlink" Target="http://www.moneysavingexpert.com/redir/184e32a0" TargetMode="External" /><Relationship Id="rId62" Type="http://schemas.openxmlformats.org/officeDocument/2006/relationships/hyperlink" Target="http://www.moneysavingexpert.com/redir/a1dede76" TargetMode="External" /><Relationship Id="rId63" Type="http://schemas.openxmlformats.org/officeDocument/2006/relationships/hyperlink" Target="http://www.moneysavingexpert.com/shopping/cheap-online-shopping-shopbots" TargetMode="External" /><Relationship Id="rId64" Type="http://schemas.openxmlformats.org/officeDocument/2006/relationships/hyperlink" Target="http://www.moneysavingexpert.com/redir/154443dd" TargetMode="External" /><Relationship Id="rId65" Type="http://schemas.openxmlformats.org/officeDocument/2006/relationships/hyperlink" Target="http://www.moneysavingexpert.com/shopping/cheap-online-shopping-shopbots" TargetMode="External" /><Relationship Id="rId66" Type="http://schemas.openxmlformats.org/officeDocument/2006/relationships/hyperlink" Target="http://www.moneysavingexpert.com/shopping/cheap-online-shopping-shopbots" TargetMode="External" /><Relationship Id="rId67" Type="http://schemas.openxmlformats.org/officeDocument/2006/relationships/hyperlink" Target="http://www.moneysavingexpert.com/shopping/cheap-online-shopping-shopbots" TargetMode="External" /><Relationship Id="rId68" Type="http://schemas.openxmlformats.org/officeDocument/2006/relationships/hyperlink" Target="http://www.moneysavingexpert.com/redir/4c698edc" TargetMode="External" /><Relationship Id="rId69" Type="http://schemas.openxmlformats.org/officeDocument/2006/relationships/hyperlink" Target="http://www.moneysavingexpert.com/redir/b89544bb" TargetMode="External" /><Relationship Id="rId70" Type="http://schemas.openxmlformats.org/officeDocument/2006/relationships/hyperlink" Target="http://www.moneysavingexpert.com/redir/52ca9778" TargetMode="External" /><Relationship Id="rId71" Type="http://schemas.openxmlformats.org/officeDocument/2006/relationships/hyperlink" Target="http://www.moneysavingexpert.com/redir/b7ca06d8" TargetMode="External" /><Relationship Id="rId72" Type="http://schemas.openxmlformats.org/officeDocument/2006/relationships/hyperlink" Target="http://www.moneysavingexpert.com/redir/7b2a6e24" TargetMode="External" /><Relationship Id="rId73" Type="http://schemas.openxmlformats.org/officeDocument/2006/relationships/hyperlink" Target="http://www.moneysavingexpert.com/redir/27530545" TargetMode="External" /><Relationship Id="rId74" Type="http://schemas.openxmlformats.org/officeDocument/2006/relationships/drawing" Target="../drawings/drawing3.xml" /><Relationship Id="rId7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moneysavingexpert.com/protect/money-help" TargetMode="External" /><Relationship Id="rId2" Type="http://schemas.openxmlformats.org/officeDocument/2006/relationships/hyperlink" Target="http://www.moneysavingexpert.com/banking/Budget-planning#redresult" TargetMode="External" /><Relationship Id="rId3" Type="http://schemas.openxmlformats.org/officeDocument/2006/relationships/drawing" Target="../drawings/drawing7.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E96B07"/>
  </sheetPr>
  <dimension ref="B1:R72"/>
  <sheetViews>
    <sheetView showGridLines="0" workbookViewId="0" topLeftCell="A1">
      <selection activeCell="E28" sqref="E28"/>
    </sheetView>
  </sheetViews>
  <sheetFormatPr defaultColWidth="8.7109375" defaultRowHeight="15"/>
  <cols>
    <col min="1" max="1" width="2.7109375" style="62" customWidth="1"/>
    <col min="2" max="2" width="7.00390625" style="62" customWidth="1"/>
    <col min="3" max="3" width="8.7109375" style="62" customWidth="1"/>
    <col min="4" max="4" width="8.00390625" style="62" customWidth="1"/>
    <col min="5" max="8" width="10.28125" style="62" customWidth="1"/>
    <col min="9" max="9" width="11.140625" style="62" customWidth="1"/>
    <col min="10" max="14" width="10.28125" style="62" customWidth="1"/>
    <col min="15" max="15" width="10.140625" style="62" customWidth="1"/>
    <col min="16" max="20" width="8.7109375" style="62" customWidth="1"/>
    <col min="21" max="16384" width="8.7109375" style="65" customWidth="1"/>
  </cols>
  <sheetData>
    <row r="1" spans="2:16" s="7" customFormat="1" ht="15" customHeight="1">
      <c r="B1" s="246" t="s">
        <v>158</v>
      </c>
      <c r="C1" s="246"/>
      <c r="D1" s="246"/>
      <c r="O1" s="9"/>
      <c r="P1" s="9"/>
    </row>
    <row r="2" spans="2:11" s="7" customFormat="1" ht="15" customHeight="1">
      <c r="B2" s="240" t="s">
        <v>163</v>
      </c>
      <c r="C2" s="240"/>
      <c r="D2" s="240"/>
      <c r="E2" s="9"/>
      <c r="F2" s="9"/>
      <c r="G2" s="9"/>
      <c r="H2" s="9"/>
      <c r="I2" s="9"/>
      <c r="J2" s="9"/>
      <c r="K2" s="9"/>
    </row>
    <row r="3" spans="2:11" s="7" customFormat="1" ht="15" customHeight="1">
      <c r="B3" s="240" t="s">
        <v>161</v>
      </c>
      <c r="C3" s="240"/>
      <c r="D3" s="240"/>
      <c r="E3" s="9"/>
      <c r="F3" s="9"/>
      <c r="G3" s="9"/>
      <c r="H3" s="9"/>
      <c r="I3" s="9"/>
      <c r="J3" s="9"/>
      <c r="K3" s="9"/>
    </row>
    <row r="4" spans="2:16" s="7" customFormat="1" ht="15" customHeight="1">
      <c r="B4" s="240" t="s">
        <v>162</v>
      </c>
      <c r="C4" s="240"/>
      <c r="D4" s="240"/>
      <c r="E4" s="9"/>
      <c r="F4" s="9"/>
      <c r="G4" s="9"/>
      <c r="H4" s="9"/>
      <c r="I4" s="9"/>
      <c r="J4" s="9"/>
      <c r="K4" s="9"/>
      <c r="O4" s="9"/>
      <c r="P4" s="9"/>
    </row>
    <row r="5" spans="2:16" s="7" customFormat="1" ht="24" customHeight="1">
      <c r="B5" s="245" t="s">
        <v>201</v>
      </c>
      <c r="C5" s="245"/>
      <c r="D5" s="245"/>
      <c r="E5" s="9"/>
      <c r="F5" s="9"/>
      <c r="G5" s="9"/>
      <c r="H5" s="9"/>
      <c r="I5" s="9"/>
      <c r="J5" s="9"/>
      <c r="K5" s="9"/>
      <c r="O5" s="9"/>
      <c r="P5" s="9"/>
    </row>
    <row r="6" spans="4:17" s="7" customFormat="1" ht="5.25" customHeight="1" thickBot="1">
      <c r="D6" s="9"/>
      <c r="E6" s="9"/>
      <c r="F6" s="9"/>
      <c r="G6" s="9"/>
      <c r="H6" s="9"/>
      <c r="I6" s="9"/>
      <c r="J6" s="9"/>
      <c r="K6" s="9"/>
      <c r="L6" s="8"/>
      <c r="M6" s="100"/>
      <c r="N6" s="101"/>
      <c r="O6" s="9"/>
      <c r="P6" s="9"/>
      <c r="Q6" s="9"/>
    </row>
    <row r="7" spans="4:17" s="7" customFormat="1" ht="41.25" customHeight="1" thickBot="1" thickTop="1">
      <c r="D7" s="170" t="s">
        <v>1</v>
      </c>
      <c r="E7" s="171" t="s">
        <v>145</v>
      </c>
      <c r="F7" s="174" t="s">
        <v>146</v>
      </c>
      <c r="G7" s="175" t="s">
        <v>147</v>
      </c>
      <c r="H7" s="172" t="s">
        <v>148</v>
      </c>
      <c r="I7" s="176" t="s">
        <v>149</v>
      </c>
      <c r="J7" s="171" t="s">
        <v>150</v>
      </c>
      <c r="K7" s="174" t="s">
        <v>2</v>
      </c>
      <c r="L7" s="175" t="s">
        <v>151</v>
      </c>
      <c r="M7" s="172" t="s">
        <v>152</v>
      </c>
      <c r="N7" s="176" t="s">
        <v>153</v>
      </c>
      <c r="O7" s="173"/>
      <c r="P7" s="99"/>
      <c r="Q7" s="99"/>
    </row>
    <row r="8" s="102" customFormat="1" ht="3.75" customHeight="1" thickTop="1"/>
    <row r="9" s="62" customFormat="1" ht="15" customHeight="1"/>
    <row r="10" s="129" customFormat="1" ht="28.5" customHeight="1">
      <c r="B10" s="129" t="s">
        <v>213</v>
      </c>
    </row>
    <row r="11" s="62" customFormat="1" ht="15" customHeight="1"/>
    <row r="12" spans="3:17" s="62" customFormat="1" ht="33" customHeight="1">
      <c r="C12" s="65"/>
      <c r="D12" s="57"/>
      <c r="E12" s="57"/>
      <c r="F12" s="57"/>
      <c r="G12" s="57"/>
      <c r="H12" s="57"/>
      <c r="I12" s="57"/>
      <c r="J12" s="57"/>
      <c r="K12" s="247" t="s">
        <v>217</v>
      </c>
      <c r="L12" s="248"/>
      <c r="M12" s="248"/>
      <c r="N12" s="249"/>
      <c r="Q12" s="103"/>
    </row>
    <row r="13" spans="3:14" s="62" customFormat="1" ht="15">
      <c r="C13" s="106"/>
      <c r="D13" s="57"/>
      <c r="E13" s="57"/>
      <c r="F13" s="57"/>
      <c r="G13" s="57"/>
      <c r="H13" s="57"/>
      <c r="I13" s="57"/>
      <c r="J13" s="57"/>
      <c r="K13" s="154"/>
      <c r="L13" s="155"/>
      <c r="M13" s="155"/>
      <c r="N13" s="156"/>
    </row>
    <row r="14" spans="3:14" s="62" customFormat="1" ht="15">
      <c r="C14" s="104"/>
      <c r="D14" s="57"/>
      <c r="E14" s="57"/>
      <c r="F14" s="57"/>
      <c r="G14" s="57"/>
      <c r="H14" s="57"/>
      <c r="I14" s="57"/>
      <c r="J14" s="57"/>
      <c r="K14" s="154"/>
      <c r="L14" s="241" t="s">
        <v>158</v>
      </c>
      <c r="M14" s="242"/>
      <c r="N14" s="157"/>
    </row>
    <row r="15" spans="3:14" s="62" customFormat="1" ht="15" thickBot="1">
      <c r="C15" s="105"/>
      <c r="D15" s="57"/>
      <c r="E15" s="57"/>
      <c r="F15" s="57"/>
      <c r="G15" s="57"/>
      <c r="H15" s="57"/>
      <c r="I15" s="57"/>
      <c r="J15" s="57"/>
      <c r="K15" s="154"/>
      <c r="L15" s="243"/>
      <c r="M15" s="244"/>
      <c r="N15" s="158"/>
    </row>
    <row r="16" spans="3:14" s="62" customFormat="1" ht="14.25">
      <c r="C16" s="65"/>
      <c r="D16" s="57"/>
      <c r="E16" s="57"/>
      <c r="F16" s="57"/>
      <c r="G16" s="57"/>
      <c r="H16" s="57"/>
      <c r="I16" s="57"/>
      <c r="J16" s="57"/>
      <c r="K16" s="154"/>
      <c r="L16" s="113"/>
      <c r="M16" s="113"/>
      <c r="N16" s="158"/>
    </row>
    <row r="17" spans="3:17" s="62" customFormat="1" ht="15">
      <c r="C17" s="106"/>
      <c r="D17" s="57"/>
      <c r="E17" s="57"/>
      <c r="F17" s="57"/>
      <c r="G17" s="57"/>
      <c r="H17" s="57"/>
      <c r="I17" s="57"/>
      <c r="J17" s="57"/>
      <c r="K17" s="154"/>
      <c r="L17" s="113"/>
      <c r="M17" s="113"/>
      <c r="N17" s="158"/>
      <c r="Q17" s="103"/>
    </row>
    <row r="18" spans="3:14" s="62" customFormat="1" ht="14.25">
      <c r="C18" s="114"/>
      <c r="D18" s="114"/>
      <c r="E18" s="114"/>
      <c r="F18" s="114"/>
      <c r="G18" s="114"/>
      <c r="H18" s="114"/>
      <c r="I18" s="114"/>
      <c r="J18" s="114"/>
      <c r="K18" s="159"/>
      <c r="L18" s="113"/>
      <c r="M18" s="113"/>
      <c r="N18" s="158"/>
    </row>
    <row r="19" spans="3:18" s="62" customFormat="1" ht="14.25">
      <c r="C19" s="65"/>
      <c r="D19" s="57"/>
      <c r="E19" s="57"/>
      <c r="F19" s="57"/>
      <c r="G19" s="57"/>
      <c r="H19" s="57"/>
      <c r="I19" s="57"/>
      <c r="J19" s="57"/>
      <c r="K19" s="154"/>
      <c r="L19" s="241" t="s">
        <v>163</v>
      </c>
      <c r="M19" s="242"/>
      <c r="N19" s="160"/>
      <c r="O19" s="114"/>
      <c r="P19" s="114"/>
      <c r="Q19" s="114"/>
      <c r="R19" s="114"/>
    </row>
    <row r="20" spans="3:18" s="62" customFormat="1" ht="15.75" thickBot="1">
      <c r="C20" s="106"/>
      <c r="D20" s="57"/>
      <c r="E20" s="57"/>
      <c r="F20" s="57"/>
      <c r="G20" s="57"/>
      <c r="H20" s="57"/>
      <c r="I20" s="57"/>
      <c r="J20" s="57"/>
      <c r="K20" s="154"/>
      <c r="L20" s="243"/>
      <c r="M20" s="244"/>
      <c r="N20" s="160"/>
      <c r="O20" s="114"/>
      <c r="P20" s="114"/>
      <c r="Q20" s="57"/>
      <c r="R20" s="57"/>
    </row>
    <row r="21" spans="3:18" s="62" customFormat="1" ht="15">
      <c r="C21" s="106"/>
      <c r="D21" s="57"/>
      <c r="E21" s="57"/>
      <c r="F21" s="57"/>
      <c r="G21" s="57"/>
      <c r="H21" s="57"/>
      <c r="I21" s="57"/>
      <c r="J21" s="57"/>
      <c r="K21" s="154"/>
      <c r="L21" s="161"/>
      <c r="M21" s="161"/>
      <c r="N21" s="160"/>
      <c r="O21" s="114"/>
      <c r="P21" s="114"/>
      <c r="Q21" s="57"/>
      <c r="R21" s="57"/>
    </row>
    <row r="22" spans="3:18" s="62" customFormat="1" ht="15">
      <c r="C22" s="106"/>
      <c r="D22" s="57"/>
      <c r="E22" s="57"/>
      <c r="F22" s="57"/>
      <c r="G22" s="57"/>
      <c r="H22" s="57"/>
      <c r="I22" s="57"/>
      <c r="J22" s="57"/>
      <c r="K22" s="154"/>
      <c r="L22" s="161"/>
      <c r="M22" s="161"/>
      <c r="N22" s="160"/>
      <c r="O22" s="114"/>
      <c r="P22" s="114"/>
      <c r="Q22" s="57"/>
      <c r="R22" s="57"/>
    </row>
    <row r="23" spans="3:16" s="62" customFormat="1" ht="15">
      <c r="C23" s="106"/>
      <c r="D23" s="57"/>
      <c r="E23" s="57"/>
      <c r="F23" s="57"/>
      <c r="G23" s="57"/>
      <c r="H23" s="57"/>
      <c r="I23" s="57"/>
      <c r="J23" s="57"/>
      <c r="K23" s="154"/>
      <c r="L23" s="161"/>
      <c r="M23" s="161"/>
      <c r="N23" s="160"/>
      <c r="O23" s="114"/>
      <c r="P23" s="57"/>
    </row>
    <row r="24" spans="3:16" s="62" customFormat="1" ht="15">
      <c r="C24" s="106"/>
      <c r="D24" s="57"/>
      <c r="E24" s="57"/>
      <c r="F24" s="57"/>
      <c r="G24" s="57"/>
      <c r="H24" s="57"/>
      <c r="I24" s="57"/>
      <c r="J24" s="57"/>
      <c r="K24" s="154"/>
      <c r="L24" s="241" t="s">
        <v>161</v>
      </c>
      <c r="M24" s="242"/>
      <c r="N24" s="160"/>
      <c r="O24" s="114"/>
      <c r="P24" s="57"/>
    </row>
    <row r="25" spans="3:16" s="62" customFormat="1" ht="15.75" thickBot="1">
      <c r="C25" s="106"/>
      <c r="D25" s="57"/>
      <c r="E25" s="57"/>
      <c r="F25" s="57"/>
      <c r="G25" s="57"/>
      <c r="H25" s="57"/>
      <c r="I25" s="57"/>
      <c r="J25" s="57"/>
      <c r="K25" s="154"/>
      <c r="L25" s="243"/>
      <c r="M25" s="244"/>
      <c r="N25" s="156"/>
      <c r="O25" s="114"/>
      <c r="P25" s="57"/>
    </row>
    <row r="26" spans="3:16" s="62" customFormat="1" ht="15">
      <c r="C26" s="106"/>
      <c r="D26" s="57"/>
      <c r="E26" s="57"/>
      <c r="F26" s="57"/>
      <c r="G26" s="57"/>
      <c r="H26" s="57"/>
      <c r="I26" s="57"/>
      <c r="J26" s="57"/>
      <c r="K26" s="154"/>
      <c r="L26" s="162"/>
      <c r="M26" s="162"/>
      <c r="N26" s="163"/>
      <c r="O26" s="114"/>
      <c r="P26" s="57"/>
    </row>
    <row r="27" spans="3:16" s="62" customFormat="1" ht="15">
      <c r="C27" s="106"/>
      <c r="D27" s="57"/>
      <c r="E27" s="57"/>
      <c r="F27" s="57"/>
      <c r="G27" s="57"/>
      <c r="H27" s="57"/>
      <c r="I27" s="57"/>
      <c r="J27" s="57"/>
      <c r="K27" s="154"/>
      <c r="L27" s="162"/>
      <c r="M27" s="162"/>
      <c r="N27" s="163"/>
      <c r="O27" s="114"/>
      <c r="P27" s="57"/>
    </row>
    <row r="28" spans="3:16" s="62" customFormat="1" ht="15">
      <c r="C28" s="106"/>
      <c r="D28" s="57"/>
      <c r="E28" s="57"/>
      <c r="F28" s="57"/>
      <c r="G28" s="57"/>
      <c r="H28" s="57"/>
      <c r="I28" s="57"/>
      <c r="J28" s="57"/>
      <c r="K28" s="154"/>
      <c r="L28" s="162"/>
      <c r="M28" s="162"/>
      <c r="N28" s="163"/>
      <c r="O28" s="114"/>
      <c r="P28" s="57"/>
    </row>
    <row r="29" spans="3:16" s="62" customFormat="1" ht="15">
      <c r="C29" s="106"/>
      <c r="D29" s="57"/>
      <c r="E29" s="57"/>
      <c r="F29" s="57"/>
      <c r="G29" s="57"/>
      <c r="H29" s="57"/>
      <c r="I29" s="57"/>
      <c r="J29" s="57"/>
      <c r="K29" s="154"/>
      <c r="L29" s="241" t="s">
        <v>162</v>
      </c>
      <c r="M29" s="242"/>
      <c r="N29" s="163"/>
      <c r="O29" s="114"/>
      <c r="P29" s="57"/>
    </row>
    <row r="30" spans="3:16" s="62" customFormat="1" ht="15.75" thickBot="1">
      <c r="C30" s="106"/>
      <c r="D30" s="57"/>
      <c r="E30" s="57"/>
      <c r="F30" s="57"/>
      <c r="G30" s="57"/>
      <c r="H30" s="57"/>
      <c r="I30" s="57"/>
      <c r="J30" s="57"/>
      <c r="K30" s="154"/>
      <c r="L30" s="243"/>
      <c r="M30" s="244"/>
      <c r="N30" s="157"/>
      <c r="O30" s="114"/>
      <c r="P30" s="103"/>
    </row>
    <row r="31" spans="2:16" s="62" customFormat="1" ht="15">
      <c r="B31" s="106" t="s">
        <v>164</v>
      </c>
      <c r="C31" s="106"/>
      <c r="D31" s="57"/>
      <c r="E31" s="57"/>
      <c r="F31" s="57"/>
      <c r="G31" s="57"/>
      <c r="H31" s="57"/>
      <c r="I31" s="57"/>
      <c r="J31" s="57"/>
      <c r="K31" s="154"/>
      <c r="L31" s="164"/>
      <c r="M31" s="164"/>
      <c r="N31" s="157"/>
      <c r="O31" s="114"/>
      <c r="P31" s="103"/>
    </row>
    <row r="32" spans="5:16" s="62" customFormat="1" ht="15">
      <c r="E32" s="65"/>
      <c r="F32"/>
      <c r="G32" s="57"/>
      <c r="H32" s="57"/>
      <c r="I32" s="57"/>
      <c r="J32" s="57"/>
      <c r="K32" s="154"/>
      <c r="L32" s="164"/>
      <c r="M32" s="164"/>
      <c r="N32" s="156"/>
      <c r="O32" s="114"/>
      <c r="P32" s="103"/>
    </row>
    <row r="33" spans="2:16" s="62" customFormat="1" ht="14.25">
      <c r="B33" s="105" t="s">
        <v>191</v>
      </c>
      <c r="D33" s="65"/>
      <c r="E33" s="239" t="s">
        <v>192</v>
      </c>
      <c r="F33" s="239"/>
      <c r="G33" s="239"/>
      <c r="H33" s="57"/>
      <c r="I33" s="57"/>
      <c r="J33" s="57"/>
      <c r="K33" s="154"/>
      <c r="L33" s="164"/>
      <c r="M33" s="164"/>
      <c r="N33" s="165"/>
      <c r="O33" s="57"/>
      <c r="P33" s="103"/>
    </row>
    <row r="34" spans="2:15" s="62" customFormat="1" ht="14.25">
      <c r="B34" s="65" t="s">
        <v>166</v>
      </c>
      <c r="E34" s="250" t="s">
        <v>165</v>
      </c>
      <c r="F34" s="250"/>
      <c r="G34" s="250"/>
      <c r="H34" s="57"/>
      <c r="I34" s="57"/>
      <c r="J34" s="57"/>
      <c r="K34" s="154"/>
      <c r="L34" s="241" t="s">
        <v>201</v>
      </c>
      <c r="M34" s="242"/>
      <c r="N34" s="165"/>
      <c r="O34" s="57"/>
    </row>
    <row r="35" spans="2:15" s="62" customFormat="1" ht="15" thickBot="1">
      <c r="B35" s="62" t="s">
        <v>218</v>
      </c>
      <c r="E35" s="239" t="s">
        <v>167</v>
      </c>
      <c r="F35" s="239"/>
      <c r="G35" s="239"/>
      <c r="H35" s="57"/>
      <c r="I35" s="57"/>
      <c r="J35" s="57"/>
      <c r="K35" s="154"/>
      <c r="L35" s="243"/>
      <c r="M35" s="244"/>
      <c r="N35" s="165"/>
      <c r="O35" s="57"/>
    </row>
    <row r="36" spans="2:15" s="62" customFormat="1" ht="14.25">
      <c r="B36" s="105" t="s">
        <v>219</v>
      </c>
      <c r="E36" s="239" t="s">
        <v>160</v>
      </c>
      <c r="F36" s="239"/>
      <c r="G36" s="239"/>
      <c r="H36" s="57"/>
      <c r="I36" s="57"/>
      <c r="J36" s="57"/>
      <c r="K36" s="154"/>
      <c r="L36" s="153"/>
      <c r="M36" s="153"/>
      <c r="N36" s="165"/>
      <c r="O36" s="57"/>
    </row>
    <row r="37" spans="3:15" s="62" customFormat="1" ht="15">
      <c r="C37" s="106"/>
      <c r="D37" s="57"/>
      <c r="E37" s="57"/>
      <c r="F37" s="57"/>
      <c r="G37" s="57"/>
      <c r="H37" s="57"/>
      <c r="I37" s="57"/>
      <c r="J37" s="57"/>
      <c r="K37" s="154"/>
      <c r="L37" s="153"/>
      <c r="M37" s="153"/>
      <c r="N37" s="165"/>
      <c r="O37" s="57"/>
    </row>
    <row r="38" spans="8:15" s="62" customFormat="1" ht="15">
      <c r="H38" s="57"/>
      <c r="I38" s="57"/>
      <c r="J38" s="57"/>
      <c r="K38" s="154"/>
      <c r="L38" s="166"/>
      <c r="M38" s="166"/>
      <c r="N38" s="165"/>
      <c r="O38" s="57"/>
    </row>
    <row r="39" spans="8:15" s="62" customFormat="1" ht="15">
      <c r="H39" s="57"/>
      <c r="I39" s="57"/>
      <c r="J39" s="57"/>
      <c r="K39" s="154"/>
      <c r="L39" s="166"/>
      <c r="M39" s="166"/>
      <c r="N39" s="165"/>
      <c r="O39" s="57"/>
    </row>
    <row r="40" spans="8:14" s="62" customFormat="1" ht="14.25" customHeight="1">
      <c r="H40" s="57"/>
      <c r="I40" s="57"/>
      <c r="J40" s="57"/>
      <c r="K40" s="236" t="s">
        <v>214</v>
      </c>
      <c r="L40" s="237"/>
      <c r="M40" s="237"/>
      <c r="N40" s="238"/>
    </row>
    <row r="41" spans="8:14" s="62" customFormat="1" ht="14.25">
      <c r="H41" s="57"/>
      <c r="I41" s="57"/>
      <c r="J41" s="57"/>
      <c r="K41" s="236"/>
      <c r="L41" s="237"/>
      <c r="M41" s="237"/>
      <c r="N41" s="238"/>
    </row>
    <row r="42" spans="8:15" s="62" customFormat="1" ht="14.25">
      <c r="H42" s="57"/>
      <c r="I42" s="57"/>
      <c r="J42" s="57"/>
      <c r="K42" s="167"/>
      <c r="L42" s="168"/>
      <c r="M42" s="168"/>
      <c r="N42" s="169"/>
      <c r="O42" s="103"/>
    </row>
    <row r="43" spans="3:12" s="62" customFormat="1" ht="31.5" customHeight="1">
      <c r="C43" s="106"/>
      <c r="E43" s="57"/>
      <c r="F43" s="57"/>
      <c r="G43" s="57"/>
      <c r="H43" s="57"/>
      <c r="I43" s="57"/>
      <c r="J43" s="57"/>
      <c r="K43" s="57"/>
      <c r="L43" s="135"/>
    </row>
    <row r="44" spans="3:11" s="62" customFormat="1" ht="14.25">
      <c r="C44" s="105"/>
      <c r="D44" s="57"/>
      <c r="K44" s="57"/>
    </row>
    <row r="45" s="9" customFormat="1" ht="14.25">
      <c r="C45" s="11" t="s">
        <v>154</v>
      </c>
    </row>
    <row r="46" spans="4:14" ht="14.25">
      <c r="D46" s="65"/>
      <c r="K46" s="65"/>
      <c r="L46" s="65"/>
      <c r="M46" s="65"/>
      <c r="N46" s="65"/>
    </row>
    <row r="47" spans="9:15" ht="14.25">
      <c r="I47" s="151"/>
      <c r="J47" s="151"/>
      <c r="K47" s="57"/>
      <c r="O47" s="151"/>
    </row>
    <row r="48" spans="9:15" ht="14.25">
      <c r="I48" s="151"/>
      <c r="J48" s="151"/>
      <c r="K48" s="152"/>
      <c r="L48" s="151"/>
      <c r="M48" s="151"/>
      <c r="N48" s="151"/>
      <c r="O48" s="151"/>
    </row>
    <row r="49" spans="9:15" ht="14.25">
      <c r="I49" s="151"/>
      <c r="J49" s="151"/>
      <c r="K49" s="152"/>
      <c r="L49" s="151"/>
      <c r="M49" s="151"/>
      <c r="N49" s="151"/>
      <c r="O49" s="151"/>
    </row>
    <row r="50" spans="9:15" ht="14.25">
      <c r="I50" s="151"/>
      <c r="J50" s="151"/>
      <c r="K50" s="152"/>
      <c r="L50" s="151"/>
      <c r="M50" s="151"/>
      <c r="N50" s="151"/>
      <c r="O50" s="151"/>
    </row>
    <row r="51" spans="9:15" ht="14.25">
      <c r="I51" s="151"/>
      <c r="J51" s="151"/>
      <c r="K51" s="151"/>
      <c r="L51" s="151"/>
      <c r="M51" s="151"/>
      <c r="N51" s="151"/>
      <c r="O51" s="151"/>
    </row>
    <row r="52" spans="9:15" ht="14.25">
      <c r="I52" s="151"/>
      <c r="J52" s="151"/>
      <c r="K52" s="152"/>
      <c r="L52" s="151"/>
      <c r="M52" s="151"/>
      <c r="N52" s="151"/>
      <c r="O52" s="151"/>
    </row>
    <row r="53" spans="9:15" ht="14.25">
      <c r="I53" s="151"/>
      <c r="J53" s="151"/>
      <c r="K53" s="152"/>
      <c r="L53" s="151"/>
      <c r="M53" s="151"/>
      <c r="N53" s="151"/>
      <c r="O53" s="151"/>
    </row>
    <row r="54" spans="9:15" ht="14.25">
      <c r="I54" s="151"/>
      <c r="J54" s="151"/>
      <c r="K54" s="152"/>
      <c r="L54" s="151"/>
      <c r="M54" s="151"/>
      <c r="N54" s="151"/>
      <c r="O54" s="151"/>
    </row>
    <row r="55" spans="9:15" ht="14.25">
      <c r="I55" s="151"/>
      <c r="J55" s="151"/>
      <c r="K55" s="152"/>
      <c r="L55" s="151"/>
      <c r="M55" s="151"/>
      <c r="N55" s="151"/>
      <c r="O55" s="151"/>
    </row>
    <row r="56" spans="11:14" ht="14.25">
      <c r="K56" s="152"/>
      <c r="L56" s="151"/>
      <c r="M56" s="151"/>
      <c r="N56" s="151"/>
    </row>
    <row r="57" ht="14.25">
      <c r="K57" s="57"/>
    </row>
    <row r="58" ht="14.25">
      <c r="K58" s="57"/>
    </row>
    <row r="59" ht="14.25">
      <c r="K59" s="57"/>
    </row>
    <row r="63" ht="14.25">
      <c r="N63" s="9"/>
    </row>
    <row r="64" spans="12:13" ht="14.25">
      <c r="L64" s="9"/>
      <c r="M64" s="9"/>
    </row>
    <row r="65" ht="14.25">
      <c r="K65" s="9"/>
    </row>
    <row r="72" ht="14.25">
      <c r="K72" s="107"/>
    </row>
  </sheetData>
  <sheetProtection sheet="1"/>
  <mergeCells count="16">
    <mergeCell ref="B2:D2"/>
    <mergeCell ref="B1:D1"/>
    <mergeCell ref="K12:N12"/>
    <mergeCell ref="E35:G35"/>
    <mergeCell ref="E34:G34"/>
    <mergeCell ref="E33:G33"/>
    <mergeCell ref="L14:M15"/>
    <mergeCell ref="L19:M20"/>
    <mergeCell ref="L24:M25"/>
    <mergeCell ref="K40:N41"/>
    <mergeCell ref="E36:G36"/>
    <mergeCell ref="B3:D3"/>
    <mergeCell ref="L29:M30"/>
    <mergeCell ref="L34:M35"/>
    <mergeCell ref="B5:D5"/>
    <mergeCell ref="B4:D4"/>
  </mergeCells>
  <hyperlinks>
    <hyperlink ref="B2" location="Income!A1" display="Income"/>
    <hyperlink ref="B5" location="'View Results'!A1" display="View Results"/>
    <hyperlink ref="B1" location="Main!A1" display="Main"/>
    <hyperlink ref="E7" r:id="rId1" display="Cards &amp; Loans"/>
    <hyperlink ref="F7" r:id="rId2" display="Reclaim £1000's"/>
    <hyperlink ref="G7" r:id="rId3" display="Shopping Spending"/>
    <hyperlink ref="H7" r:id="rId4" display="Utilities Phones"/>
    <hyperlink ref="I7" r:id="rId5" display="Banking Saving"/>
    <hyperlink ref="J7" r:id="rId6" display="Travel Transport"/>
    <hyperlink ref="K7" r:id="rId7" display="Insurance"/>
    <hyperlink ref="L7" r:id="rId8" display="Mortgages Houses"/>
    <hyperlink ref="M7" r:id="rId9" display="Family &amp; Health"/>
    <hyperlink ref="N7" r:id="rId10" display="Protect Your Pocket"/>
    <hyperlink ref="D7" r:id="rId11" display="Home"/>
    <hyperlink ref="B3:D3" location="'What Do You Spend'!A1" display="What Do You Spend?"/>
    <hyperlink ref="B4:C4" location="'Spending Totals'!A1" display="Spending Totals"/>
    <hyperlink ref="B2:C2" location="'What Do You Earn'!A1" display="What Do You Earn?"/>
    <hyperlink ref="B5:C5" location="'Check Your Results'!A1" display="Check Your Results"/>
    <hyperlink ref="B1:C1" location="'Getting Started'!A1" display="Getting Started"/>
    <hyperlink ref="E36" r:id="rId12" display="Money Makeover"/>
    <hyperlink ref="E35" r:id="rId13" display="Use the Demotivator"/>
    <hyperlink ref="O32:P32" r:id="rId14" display="Budget Planner Discussion"/>
    <hyperlink ref="L19" location="Income!A1" display="Income"/>
    <hyperlink ref="L34" location="'View Results'!A1" display="View Results"/>
    <hyperlink ref="L34:M35" location="'Check Your Results'!A1" display="The Results!"/>
    <hyperlink ref="L29:M30" location="'Spending Totals'!A1" display="Spending Totals"/>
    <hyperlink ref="L24:M25" location="'What Do You Spend'!A1" display="What Do You Spend?"/>
    <hyperlink ref="L19:M20" location="'What Do You Earn'!A1" display="What Do You Earn?"/>
    <hyperlink ref="L14" location="Main!A1" display="Main"/>
    <hyperlink ref="L14:M15" location="'Getting Started'!A1" display="Getting Started"/>
    <hyperlink ref="E33" r:id="rId15" display="Budget Planner Discussion"/>
    <hyperlink ref="E34" r:id="rId16" display="Budget Planner Tips "/>
    <hyperlink ref="E33:G33" r:id="rId17" display="Budget Planner Discussion"/>
  </hyperlinks>
  <printOptions/>
  <pageMargins left="0.7" right="0.7" top="0.75" bottom="0.75" header="0.3" footer="0.3"/>
  <pageSetup horizontalDpi="600" verticalDpi="600" orientation="portrait" paperSize="9" r:id="rId19"/>
  <drawing r:id="rId18"/>
</worksheet>
</file>

<file path=xl/worksheets/sheet2.xml><?xml version="1.0" encoding="utf-8"?>
<worksheet xmlns="http://schemas.openxmlformats.org/spreadsheetml/2006/main" xmlns:r="http://schemas.openxmlformats.org/officeDocument/2006/relationships">
  <sheetPr>
    <tabColor rgb="FF0A7176"/>
  </sheetPr>
  <dimension ref="B1:Q33"/>
  <sheetViews>
    <sheetView showGridLines="0" zoomScalePageLayoutView="0" workbookViewId="0" topLeftCell="A1">
      <pane ySplit="5" topLeftCell="A6" activePane="bottomLeft" state="frozen"/>
      <selection pane="topLeft" activeCell="A1" sqref="A1"/>
      <selection pane="bottomLeft" activeCell="C19" sqref="C19"/>
    </sheetView>
  </sheetViews>
  <sheetFormatPr defaultColWidth="9.140625" defaultRowHeight="15"/>
  <cols>
    <col min="1" max="1" width="2.7109375" style="64" customWidth="1"/>
    <col min="2" max="2" width="64.140625" style="64" customWidth="1"/>
    <col min="3" max="3" width="11.57421875" style="64" customWidth="1"/>
    <col min="4" max="5" width="10.140625" style="64" customWidth="1"/>
    <col min="6" max="8" width="10.140625" style="64" hidden="1" customWidth="1"/>
    <col min="9" max="9" width="10.140625" style="64" customWidth="1"/>
    <col min="10" max="10" width="2.421875" style="64" customWidth="1"/>
    <col min="11" max="11" width="9.140625" style="64" customWidth="1"/>
    <col min="12" max="12" width="8.8515625" style="64" customWidth="1"/>
    <col min="13" max="13" width="6.00390625" style="64" customWidth="1"/>
    <col min="14" max="14" width="5.140625" style="64" customWidth="1"/>
    <col min="15" max="15" width="9.140625" style="64" customWidth="1"/>
    <col min="16" max="16" width="0" style="64" hidden="1" customWidth="1"/>
    <col min="17" max="18" width="9.140625" style="64" customWidth="1"/>
    <col min="19" max="19" width="0" style="64" hidden="1" customWidth="1"/>
    <col min="20" max="16384" width="9.140625" style="64" customWidth="1"/>
  </cols>
  <sheetData>
    <row r="1" spans="2:8" s="7" customFormat="1" ht="17.25" customHeight="1">
      <c r="B1" s="240" t="s">
        <v>158</v>
      </c>
      <c r="C1" s="240"/>
      <c r="D1" s="240"/>
      <c r="F1" s="251"/>
      <c r="G1" s="251"/>
      <c r="H1" s="251"/>
    </row>
    <row r="2" spans="2:8" s="7" customFormat="1" ht="17.25" customHeight="1">
      <c r="B2" s="246" t="s">
        <v>163</v>
      </c>
      <c r="C2" s="246"/>
      <c r="D2" s="246"/>
      <c r="F2" s="251"/>
      <c r="G2" s="251"/>
      <c r="H2" s="251"/>
    </row>
    <row r="3" spans="2:8" s="7" customFormat="1" ht="17.25" customHeight="1">
      <c r="B3" s="240" t="s">
        <v>161</v>
      </c>
      <c r="C3" s="240"/>
      <c r="D3" s="240"/>
      <c r="E3" s="240"/>
      <c r="F3" s="251"/>
      <c r="G3" s="251"/>
      <c r="H3" s="251"/>
    </row>
    <row r="4" spans="2:8" s="7" customFormat="1" ht="17.25" customHeight="1">
      <c r="B4" s="240" t="s">
        <v>162</v>
      </c>
      <c r="C4" s="240"/>
      <c r="D4" s="240"/>
      <c r="F4" s="252"/>
      <c r="G4" s="252"/>
      <c r="H4" s="252"/>
    </row>
    <row r="5" spans="2:8" s="7" customFormat="1" ht="17.25" customHeight="1">
      <c r="B5" s="245" t="s">
        <v>201</v>
      </c>
      <c r="C5" s="245"/>
      <c r="D5" s="245"/>
      <c r="F5" s="251"/>
      <c r="G5" s="251"/>
      <c r="H5" s="251"/>
    </row>
    <row r="6" ht="6" customHeight="1"/>
    <row r="7" s="63" customFormat="1" ht="20.25" customHeight="1">
      <c r="B7" s="63" t="s">
        <v>168</v>
      </c>
    </row>
    <row r="8" ht="14.25">
      <c r="B8" s="62"/>
    </row>
    <row r="9" ht="14.25">
      <c r="B9" s="10"/>
    </row>
    <row r="10" ht="14.25">
      <c r="B10" s="10"/>
    </row>
    <row r="11" ht="15" customHeight="1">
      <c r="B11" s="3"/>
    </row>
    <row r="12" ht="15" customHeight="1">
      <c r="B12" s="3"/>
    </row>
    <row r="13" spans="2:9" ht="14.25">
      <c r="B13" s="4"/>
      <c r="C13" s="4"/>
      <c r="D13" s="4"/>
      <c r="E13" s="4"/>
      <c r="F13" s="4"/>
      <c r="G13" s="4"/>
      <c r="H13" s="4"/>
      <c r="I13" s="4"/>
    </row>
    <row r="14" spans="2:16" ht="15" customHeight="1">
      <c r="B14" s="5"/>
      <c r="C14" s="5"/>
      <c r="D14" s="5"/>
      <c r="E14" s="5"/>
      <c r="F14" s="5"/>
      <c r="G14" s="5"/>
      <c r="H14" s="5"/>
      <c r="I14" s="5"/>
      <c r="P14" s="64" t="str">
        <f>Admin!E2</f>
        <v>You've entered too many values. Just fill in one of the Week, Month or Year columns.</v>
      </c>
    </row>
    <row r="15" spans="2:9" ht="15" customHeight="1">
      <c r="B15" s="5"/>
      <c r="C15" s="5"/>
      <c r="D15" s="5"/>
      <c r="E15" s="5"/>
      <c r="F15" s="5"/>
      <c r="G15" s="5"/>
      <c r="H15" s="5"/>
      <c r="I15" s="5"/>
    </row>
    <row r="16" spans="2:9" ht="15" customHeight="1">
      <c r="B16" s="5"/>
      <c r="C16" s="5"/>
      <c r="D16" s="5"/>
      <c r="E16" s="5"/>
      <c r="F16" s="5"/>
      <c r="G16" s="5"/>
      <c r="H16" s="5"/>
      <c r="I16" s="5"/>
    </row>
    <row r="17" spans="2:9" ht="15" customHeight="1">
      <c r="B17" s="5"/>
      <c r="C17" s="5"/>
      <c r="D17" s="5"/>
      <c r="E17" s="5"/>
      <c r="F17" s="5"/>
      <c r="G17" s="5"/>
      <c r="H17" s="5"/>
      <c r="I17" s="5"/>
    </row>
    <row r="18" ht="15.75" customHeight="1" thickBot="1">
      <c r="B18" s="3"/>
    </row>
    <row r="19" spans="2:9" ht="32.25" customHeight="1">
      <c r="B19" s="177"/>
      <c r="C19" s="66" t="s">
        <v>37</v>
      </c>
      <c r="D19" s="67" t="s">
        <v>44</v>
      </c>
      <c r="E19" s="68" t="s">
        <v>198</v>
      </c>
      <c r="F19" s="69"/>
      <c r="G19" s="67"/>
      <c r="H19" s="67"/>
      <c r="I19" s="68" t="s">
        <v>38</v>
      </c>
    </row>
    <row r="20" spans="2:14" s="76" customFormat="1" ht="18.75" customHeight="1">
      <c r="B20" s="181" t="s">
        <v>169</v>
      </c>
      <c r="C20" s="71"/>
      <c r="D20" s="72"/>
      <c r="E20" s="73"/>
      <c r="F20" s="74">
        <f aca="true" t="shared" si="0" ref="F20:H24">IF(C20&gt;0,1,"")</f>
      </c>
      <c r="G20" s="75">
        <f t="shared" si="0"/>
      </c>
      <c r="H20" s="75">
        <f t="shared" si="0"/>
      </c>
      <c r="I20" s="194">
        <f>IF(SUM(F20:H20)&gt;1,"ERROR",IF(C20&gt;=1,C20*4.33,IF(D20&gt;=1,D20,IF(E20&gt;=1,E20/12,""))))</f>
      </c>
      <c r="K20" s="256">
        <f>IF(COUNTIF($I$20:$I$28,"ERROR")&gt;0,Admin!E2,"")</f>
      </c>
      <c r="L20" s="256"/>
      <c r="M20" s="256"/>
      <c r="N20" s="256"/>
    </row>
    <row r="21" spans="2:14" s="76" customFormat="1" ht="18.75" customHeight="1">
      <c r="B21" s="181" t="s">
        <v>170</v>
      </c>
      <c r="C21" s="71"/>
      <c r="D21" s="72"/>
      <c r="E21" s="73"/>
      <c r="F21" s="74">
        <f t="shared" si="0"/>
      </c>
      <c r="G21" s="75">
        <f t="shared" si="0"/>
      </c>
      <c r="H21" s="75">
        <f t="shared" si="0"/>
      </c>
      <c r="I21" s="194">
        <f>IF(SUM(F21:H21)&gt;1,"ERROR",IF(C21&gt;=1,C21*4.33,IF(D21&gt;=1,D21,IF(E21&gt;=1,E21/12,""))))</f>
      </c>
      <c r="K21" s="256"/>
      <c r="L21" s="256"/>
      <c r="M21" s="256"/>
      <c r="N21" s="256"/>
    </row>
    <row r="22" spans="2:14" s="76" customFormat="1" ht="18.75" customHeight="1">
      <c r="B22" s="181" t="s">
        <v>202</v>
      </c>
      <c r="C22" s="71"/>
      <c r="D22" s="72"/>
      <c r="E22" s="73"/>
      <c r="F22" s="74">
        <f t="shared" si="0"/>
      </c>
      <c r="G22" s="75">
        <f t="shared" si="0"/>
      </c>
      <c r="H22" s="75">
        <f t="shared" si="0"/>
      </c>
      <c r="I22" s="194">
        <f>IF(SUM(F22:H22)&gt;1,"ERROR",IF(C22&gt;=1,C22*4.33,IF(D22&gt;=1,D22,IF(E22&gt;=1,E22/12,""))))</f>
      </c>
      <c r="K22" s="256"/>
      <c r="L22" s="256"/>
      <c r="M22" s="256"/>
      <c r="N22" s="256"/>
    </row>
    <row r="23" spans="2:14" s="76" customFormat="1" ht="18.75" customHeight="1">
      <c r="B23" s="181" t="s">
        <v>171</v>
      </c>
      <c r="C23" s="71"/>
      <c r="D23" s="72"/>
      <c r="E23" s="73"/>
      <c r="F23" s="74">
        <f>IF(C23&gt;0,1,"")</f>
      </c>
      <c r="G23" s="75">
        <f>IF(D23&gt;0,1,"")</f>
      </c>
      <c r="H23" s="75">
        <f>IF(E23&gt;0,1,"")</f>
      </c>
      <c r="I23" s="194">
        <f>IF(SUM(F23:H23)&gt;1,"ERROR",IF(C23&gt;=1,C23*4.33,IF(D23&gt;=1,D23,IF(E23&gt;=1,E23/12,""))))</f>
      </c>
      <c r="K23" s="256"/>
      <c r="L23" s="256"/>
      <c r="M23" s="256"/>
      <c r="N23" s="256"/>
    </row>
    <row r="24" spans="2:14" s="76" customFormat="1" ht="18.75" customHeight="1" thickBot="1">
      <c r="B24" s="182" t="s">
        <v>172</v>
      </c>
      <c r="C24" s="77"/>
      <c r="D24" s="78"/>
      <c r="E24" s="79"/>
      <c r="F24" s="80">
        <f t="shared" si="0"/>
      </c>
      <c r="G24" s="81">
        <f t="shared" si="0"/>
      </c>
      <c r="H24" s="81">
        <f t="shared" si="0"/>
      </c>
      <c r="I24" s="194">
        <f>IF(SUM(F24:H24)&gt;1,"ERROR",IF(C24&gt;=1,C24*4.33,IF(D24&gt;=1,D24,IF(E24&gt;=1,E24/12,""))))</f>
      </c>
      <c r="K24" s="256"/>
      <c r="L24" s="256"/>
      <c r="M24" s="256"/>
      <c r="N24" s="256"/>
    </row>
    <row r="25" spans="2:14" s="76" customFormat="1" ht="18.75" customHeight="1" thickBot="1">
      <c r="B25" s="253" t="s">
        <v>54</v>
      </c>
      <c r="C25" s="254"/>
      <c r="D25" s="254"/>
      <c r="E25" s="254"/>
      <c r="F25" s="254"/>
      <c r="G25" s="254"/>
      <c r="H25" s="254"/>
      <c r="I25" s="255"/>
      <c r="K25" s="256"/>
      <c r="L25" s="256"/>
      <c r="M25" s="256"/>
      <c r="N25" s="256"/>
    </row>
    <row r="26" spans="2:14" s="76" customFormat="1" ht="18.75" customHeight="1">
      <c r="B26" s="183" t="s">
        <v>203</v>
      </c>
      <c r="C26" s="82"/>
      <c r="D26" s="83"/>
      <c r="E26" s="120"/>
      <c r="F26" s="121">
        <f aca="true" t="shared" si="1" ref="F26:H28">IF(C26&gt;0,1,"")</f>
      </c>
      <c r="G26" s="122">
        <f t="shared" si="1"/>
      </c>
      <c r="H26" s="123">
        <f t="shared" si="1"/>
      </c>
      <c r="I26" s="195">
        <f>IF(SUM(F26:H26)&gt;1,"ERROR",IF(C26&gt;=1,C26*4.33,IF(D26&gt;=1,D26,IF(E26&gt;=1,E26/12,""))))</f>
      </c>
      <c r="K26" s="256"/>
      <c r="L26" s="256"/>
      <c r="M26" s="256"/>
      <c r="N26" s="256"/>
    </row>
    <row r="27" spans="2:14" s="76" customFormat="1" ht="18.75" customHeight="1">
      <c r="B27" s="184" t="s">
        <v>203</v>
      </c>
      <c r="C27" s="119"/>
      <c r="D27" s="87"/>
      <c r="E27" s="73"/>
      <c r="F27" s="124">
        <f t="shared" si="1"/>
      </c>
      <c r="G27" s="75">
        <f t="shared" si="1"/>
      </c>
      <c r="H27" s="125">
        <f t="shared" si="1"/>
      </c>
      <c r="I27" s="196">
        <f>IF(SUM(F27:H27)&gt;1,"ERROR",IF(C27&gt;=1,C27*4.33,IF(D27&gt;=1,D27,IF(E27&gt;=1,E27/12,""))))</f>
      </c>
      <c r="K27" s="256"/>
      <c r="L27" s="256"/>
      <c r="M27" s="256"/>
      <c r="N27" s="256"/>
    </row>
    <row r="28" spans="2:14" s="76" customFormat="1" ht="18.75" customHeight="1" thickBot="1">
      <c r="B28" s="185" t="s">
        <v>203</v>
      </c>
      <c r="C28" s="71"/>
      <c r="D28" s="72"/>
      <c r="E28" s="73"/>
      <c r="F28" s="115">
        <f t="shared" si="1"/>
      </c>
      <c r="G28" s="116">
        <f t="shared" si="1"/>
      </c>
      <c r="H28" s="117">
        <f t="shared" si="1"/>
      </c>
      <c r="I28" s="194">
        <f>IF(SUM(F28:H28)&gt;1,"ERROR",IF(C28&gt;=1,C28*4.33,IF(D28&gt;=1,D28,IF(E28&gt;=1,E28/12,""))))</f>
      </c>
      <c r="K28" s="256"/>
      <c r="L28" s="256"/>
      <c r="M28" s="256"/>
      <c r="N28" s="256"/>
    </row>
    <row r="29" spans="2:14" ht="18" customHeight="1" thickBot="1">
      <c r="B29" s="147" t="s">
        <v>13</v>
      </c>
      <c r="C29" s="148">
        <f aca="true" t="shared" si="2" ref="C29:H29">IF(SUM(C20:C24,C26:C28)&gt;0,SUM(C20:C24,C26:C28),"")</f>
      </c>
      <c r="D29" s="84">
        <f t="shared" si="2"/>
      </c>
      <c r="E29" s="84">
        <f t="shared" si="2"/>
      </c>
      <c r="F29" s="84">
        <f t="shared" si="2"/>
      </c>
      <c r="G29" s="84">
        <f t="shared" si="2"/>
      </c>
      <c r="H29" s="84">
        <f t="shared" si="2"/>
      </c>
      <c r="I29" s="139">
        <f>SUM(I20:I24,I26:I28)</f>
        <v>0</v>
      </c>
      <c r="K29" s="85"/>
      <c r="L29" s="85"/>
      <c r="M29" s="85"/>
      <c r="N29" s="85"/>
    </row>
    <row r="30" spans="14:17" ht="14.25">
      <c r="N30" s="85"/>
      <c r="O30" s="85"/>
      <c r="P30" s="85"/>
      <c r="Q30" s="85"/>
    </row>
    <row r="33" s="9" customFormat="1" ht="14.25">
      <c r="B33" s="11" t="s">
        <v>154</v>
      </c>
    </row>
  </sheetData>
  <sheetProtection password="C528" sheet="1" formatColumns="0"/>
  <mergeCells count="12">
    <mergeCell ref="B25:I25"/>
    <mergeCell ref="K20:N28"/>
    <mergeCell ref="B2:D2"/>
    <mergeCell ref="B3:E3"/>
    <mergeCell ref="F1:H1"/>
    <mergeCell ref="F2:H2"/>
    <mergeCell ref="F3:H3"/>
    <mergeCell ref="F4:H4"/>
    <mergeCell ref="F5:H5"/>
    <mergeCell ref="B1:D1"/>
    <mergeCell ref="B4:D4"/>
    <mergeCell ref="B5:D5"/>
  </mergeCells>
  <conditionalFormatting sqref="I26:I28 I20:I24">
    <cfRule type="cellIs" priority="2" dxfId="7" operator="equal">
      <formula>"ERROR"</formula>
    </cfRule>
  </conditionalFormatting>
  <conditionalFormatting sqref="K20:N28">
    <cfRule type="cellIs" priority="1" dxfId="8" operator="equal" stopIfTrue="1">
      <formula>$P$14</formula>
    </cfRule>
  </conditionalFormatting>
  <hyperlinks>
    <hyperlink ref="B2" location="Income!A1" display="Income"/>
    <hyperlink ref="B1" location="Main!A1" display="Main"/>
    <hyperlink ref="B3:D3" location="'What Do You Spend'!A1" display="What Do You Spend?"/>
    <hyperlink ref="B4:C4" location="'Spending Totals'!A1" display="Spending Totals"/>
    <hyperlink ref="B2:C2" location="'What Do You Earn'!A1" display="What Do You Earn?"/>
    <hyperlink ref="B1:C1" location="'Getting Started'!A1" display="Getting Started"/>
    <hyperlink ref="B5" location="'View Results'!A1" display="View Results"/>
    <hyperlink ref="B5:C5" location="'Check Your Results'!A1" display="Check Your Results"/>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5F0A68"/>
    <pageSetUpPr fitToPage="1"/>
  </sheetPr>
  <dimension ref="A1:IJ274"/>
  <sheetViews>
    <sheetView showGridLines="0" zoomScalePageLayoutView="0" workbookViewId="0" topLeftCell="A1">
      <pane ySplit="5" topLeftCell="A6" activePane="bottomLeft" state="frozen"/>
      <selection pane="topLeft" activeCell="A1" sqref="A1"/>
      <selection pane="bottomLeft" activeCell="E1" sqref="E1:E16384"/>
    </sheetView>
  </sheetViews>
  <sheetFormatPr defaultColWidth="9.140625" defaultRowHeight="15"/>
  <cols>
    <col min="1" max="1" width="2.00390625" style="17" customWidth="1"/>
    <col min="2" max="2" width="3.140625" style="17" customWidth="1"/>
    <col min="3" max="3" width="2.57421875" style="17" customWidth="1"/>
    <col min="4" max="4" width="38.421875" style="192" bestFit="1" customWidth="1"/>
    <col min="5" max="5" width="6.28125" style="234" bestFit="1" customWidth="1"/>
    <col min="6" max="8" width="9.140625" style="17" customWidth="1"/>
    <col min="9" max="11" width="9.140625" style="17" hidden="1" customWidth="1"/>
    <col min="12" max="13" width="11.421875" style="17" customWidth="1"/>
    <col min="14" max="14" width="3.140625" style="17" customWidth="1"/>
    <col min="15" max="15" width="11.8515625" style="17" customWidth="1"/>
    <col min="16" max="16" width="1.7109375" style="17" customWidth="1"/>
    <col min="17" max="17" width="9.140625" style="17" customWidth="1"/>
    <col min="18" max="18" width="14.28125" style="17" customWidth="1"/>
    <col min="19" max="20" width="9.140625" style="17" customWidth="1"/>
    <col min="21" max="24" width="9.140625" style="143" customWidth="1"/>
    <col min="25" max="25" width="0" style="143" hidden="1" customWidth="1"/>
    <col min="26" max="16384" width="9.140625" style="143" customWidth="1"/>
  </cols>
  <sheetData>
    <row r="1" spans="1:20" s="140" customFormat="1" ht="17.25" customHeight="1">
      <c r="A1" s="61"/>
      <c r="B1" s="240" t="s">
        <v>158</v>
      </c>
      <c r="C1" s="240"/>
      <c r="D1" s="240"/>
      <c r="E1" s="219"/>
      <c r="F1" s="12"/>
      <c r="G1" s="12"/>
      <c r="H1" s="12"/>
      <c r="I1" s="12"/>
      <c r="J1" s="13" t="s">
        <v>36</v>
      </c>
      <c r="K1" s="14"/>
      <c r="L1" s="12"/>
      <c r="M1" s="12"/>
      <c r="N1" s="12"/>
      <c r="O1" s="12"/>
      <c r="P1" s="12"/>
      <c r="Q1" s="12"/>
      <c r="R1" s="12"/>
      <c r="S1" s="12"/>
      <c r="T1" s="12"/>
    </row>
    <row r="2" spans="1:20" s="140" customFormat="1" ht="17.25" customHeight="1">
      <c r="A2" s="12"/>
      <c r="B2" s="240" t="s">
        <v>163</v>
      </c>
      <c r="C2" s="240"/>
      <c r="D2" s="240"/>
      <c r="E2" s="219"/>
      <c r="F2" s="15"/>
      <c r="G2" s="15"/>
      <c r="H2" s="15"/>
      <c r="I2" s="15"/>
      <c r="J2" s="13" t="s">
        <v>55</v>
      </c>
      <c r="K2" s="14"/>
      <c r="L2" s="12"/>
      <c r="M2" s="12"/>
      <c r="N2" s="12"/>
      <c r="O2" s="12"/>
      <c r="P2" s="12"/>
      <c r="Q2" s="12"/>
      <c r="R2" s="12"/>
      <c r="S2" s="12"/>
      <c r="T2" s="12"/>
    </row>
    <row r="3" spans="1:20" s="140" customFormat="1" ht="17.25" customHeight="1">
      <c r="A3" s="12"/>
      <c r="B3" s="246" t="s">
        <v>161</v>
      </c>
      <c r="C3" s="246"/>
      <c r="D3" s="246"/>
      <c r="E3" s="246"/>
      <c r="F3" s="15"/>
      <c r="G3" s="15"/>
      <c r="H3" s="15"/>
      <c r="I3" s="15"/>
      <c r="J3" s="13" t="s">
        <v>0</v>
      </c>
      <c r="K3" s="14"/>
      <c r="L3" s="12"/>
      <c r="M3" s="12"/>
      <c r="N3" s="12"/>
      <c r="O3" s="12"/>
      <c r="P3" s="12"/>
      <c r="Q3" s="12"/>
      <c r="R3" s="12"/>
      <c r="S3" s="12"/>
      <c r="T3" s="12"/>
    </row>
    <row r="4" spans="1:20" s="140" customFormat="1" ht="17.25" customHeight="1">
      <c r="A4" s="12"/>
      <c r="B4" s="240" t="s">
        <v>162</v>
      </c>
      <c r="C4" s="240"/>
      <c r="D4" s="240"/>
      <c r="E4" s="219"/>
      <c r="F4" s="15"/>
      <c r="G4" s="15"/>
      <c r="H4" s="15"/>
      <c r="I4" s="15"/>
      <c r="J4" s="13" t="s">
        <v>56</v>
      </c>
      <c r="K4" s="14"/>
      <c r="L4" s="12"/>
      <c r="M4" s="12"/>
      <c r="N4" s="12"/>
      <c r="O4" s="12"/>
      <c r="P4" s="12"/>
      <c r="Q4" s="12"/>
      <c r="R4" s="12"/>
      <c r="S4" s="12"/>
      <c r="T4" s="12"/>
    </row>
    <row r="5" spans="1:20" s="140" customFormat="1" ht="17.25" customHeight="1">
      <c r="A5" s="12"/>
      <c r="B5" s="245" t="s">
        <v>201</v>
      </c>
      <c r="C5" s="245"/>
      <c r="D5" s="245"/>
      <c r="E5" s="219"/>
      <c r="F5" s="15"/>
      <c r="G5" s="15"/>
      <c r="H5" s="15"/>
      <c r="I5" s="15"/>
      <c r="J5" s="13" t="s">
        <v>57</v>
      </c>
      <c r="K5" s="14"/>
      <c r="L5" s="12"/>
      <c r="M5" s="12"/>
      <c r="N5" s="12"/>
      <c r="O5" s="12"/>
      <c r="P5" s="12"/>
      <c r="Q5" s="12"/>
      <c r="R5" s="12"/>
      <c r="S5" s="12"/>
      <c r="T5" s="12"/>
    </row>
    <row r="6" spans="1:20" s="146" customFormat="1" ht="6" customHeight="1">
      <c r="A6" s="145"/>
      <c r="B6" s="145"/>
      <c r="C6" s="145"/>
      <c r="D6" s="186"/>
      <c r="E6" s="220"/>
      <c r="F6" s="145"/>
      <c r="G6" s="145"/>
      <c r="H6" s="145"/>
      <c r="I6" s="145"/>
      <c r="J6" s="145"/>
      <c r="K6" s="145"/>
      <c r="L6" s="145"/>
      <c r="M6" s="145"/>
      <c r="N6" s="145"/>
      <c r="O6" s="145"/>
      <c r="P6" s="145"/>
      <c r="Q6" s="145"/>
      <c r="R6" s="145"/>
      <c r="S6" s="145"/>
      <c r="T6" s="145"/>
    </row>
    <row r="7" spans="1:20" s="208" customFormat="1" ht="20.25" customHeight="1">
      <c r="A7" s="129"/>
      <c r="B7" s="279" t="s">
        <v>155</v>
      </c>
      <c r="C7" s="279"/>
      <c r="D7" s="279"/>
      <c r="E7" s="221"/>
      <c r="F7" s="129"/>
      <c r="G7" s="129"/>
      <c r="H7" s="129"/>
      <c r="I7" s="129"/>
      <c r="J7" s="129"/>
      <c r="K7" s="129"/>
      <c r="L7" s="129"/>
      <c r="M7" s="129"/>
      <c r="N7" s="129"/>
      <c r="O7" s="129"/>
      <c r="P7" s="129"/>
      <c r="Q7" s="129"/>
      <c r="R7" s="129"/>
      <c r="S7" s="129"/>
      <c r="T7" s="129"/>
    </row>
    <row r="8" spans="1:20" s="142" customFormat="1" ht="15" customHeight="1">
      <c r="A8" s="16"/>
      <c r="B8" s="278"/>
      <c r="C8" s="278"/>
      <c r="D8" s="278"/>
      <c r="E8" s="222"/>
      <c r="F8" s="16"/>
      <c r="G8" s="16"/>
      <c r="H8" s="16"/>
      <c r="I8" s="16"/>
      <c r="J8" s="16"/>
      <c r="K8" s="16"/>
      <c r="L8" s="16"/>
      <c r="M8" s="16"/>
      <c r="N8" s="16"/>
      <c r="O8" s="16"/>
      <c r="P8" s="16"/>
      <c r="Q8" s="16"/>
      <c r="R8" s="16"/>
      <c r="S8" s="16"/>
      <c r="T8" s="16"/>
    </row>
    <row r="9" spans="1:20" s="142" customFormat="1" ht="15" customHeight="1">
      <c r="A9" s="16"/>
      <c r="C9" s="178"/>
      <c r="D9" s="280" t="s">
        <v>204</v>
      </c>
      <c r="E9" s="280"/>
      <c r="F9" s="280"/>
      <c r="G9" s="280"/>
      <c r="H9" s="280"/>
      <c r="I9" s="280"/>
      <c r="J9" s="280"/>
      <c r="K9" s="280"/>
      <c r="L9" s="280"/>
      <c r="M9" s="280"/>
      <c r="N9" s="16"/>
      <c r="O9" s="16"/>
      <c r="P9" s="16"/>
      <c r="Q9" s="16"/>
      <c r="R9" s="16"/>
      <c r="S9" s="16"/>
      <c r="T9" s="16"/>
    </row>
    <row r="10" spans="1:20" ht="15" customHeight="1">
      <c r="A10" s="18"/>
      <c r="B10" s="18"/>
      <c r="C10" s="18"/>
      <c r="D10" s="187"/>
      <c r="E10" s="223"/>
      <c r="F10" s="18"/>
      <c r="G10" s="18"/>
      <c r="H10" s="18"/>
      <c r="I10" s="18"/>
      <c r="J10" s="18"/>
      <c r="K10" s="18"/>
      <c r="L10" s="18"/>
      <c r="M10" s="18"/>
      <c r="N10" s="18"/>
      <c r="O10" s="18"/>
      <c r="P10" s="18"/>
      <c r="Q10" s="18"/>
      <c r="R10" s="18"/>
      <c r="S10" s="18"/>
      <c r="T10" s="18"/>
    </row>
    <row r="11" spans="1:20" s="209" customFormat="1" ht="18.75" customHeight="1">
      <c r="A11" s="128"/>
      <c r="B11" s="260" t="s">
        <v>178</v>
      </c>
      <c r="C11" s="260"/>
      <c r="D11" s="260"/>
      <c r="E11" s="224"/>
      <c r="F11" s="128"/>
      <c r="G11" s="128"/>
      <c r="H11" s="128"/>
      <c r="I11" s="128"/>
      <c r="J11" s="128"/>
      <c r="K11" s="128"/>
      <c r="L11" s="128"/>
      <c r="M11" s="128"/>
      <c r="N11" s="128"/>
      <c r="O11" s="128"/>
      <c r="P11" s="128"/>
      <c r="Q11" s="128"/>
      <c r="R11" s="128"/>
      <c r="S11" s="128"/>
      <c r="T11" s="128"/>
    </row>
    <row r="12" spans="1:20" ht="13.5" thickBot="1">
      <c r="A12" s="18"/>
      <c r="B12" s="18"/>
      <c r="C12" s="18"/>
      <c r="D12" s="187"/>
      <c r="E12" s="225"/>
      <c r="F12" s="19"/>
      <c r="G12" s="18"/>
      <c r="H12" s="18"/>
      <c r="I12" s="18"/>
      <c r="J12" s="18"/>
      <c r="K12" s="18"/>
      <c r="L12" s="18"/>
      <c r="M12" s="18"/>
      <c r="N12" s="18"/>
      <c r="O12" s="18"/>
      <c r="P12" s="18"/>
      <c r="Q12" s="18"/>
      <c r="R12" s="18"/>
      <c r="S12" s="18"/>
      <c r="T12" s="18"/>
    </row>
    <row r="13" spans="1:20" ht="15" customHeight="1">
      <c r="A13" s="18"/>
      <c r="B13" s="18"/>
      <c r="C13" s="18"/>
      <c r="D13" s="269" t="s">
        <v>215</v>
      </c>
      <c r="E13" s="270"/>
      <c r="F13" s="266" t="s">
        <v>40</v>
      </c>
      <c r="G13" s="267"/>
      <c r="H13" s="268"/>
      <c r="I13" s="48"/>
      <c r="J13" s="48"/>
      <c r="K13" s="48"/>
      <c r="L13" s="109" t="s">
        <v>41</v>
      </c>
      <c r="M13" s="133" t="s">
        <v>42</v>
      </c>
      <c r="N13" s="18"/>
      <c r="O13" s="18"/>
      <c r="P13" s="18"/>
      <c r="Q13" s="18"/>
      <c r="R13" s="18"/>
      <c r="S13" s="18"/>
      <c r="T13" s="18"/>
    </row>
    <row r="14" spans="1:20" ht="15.75" customHeight="1">
      <c r="A14" s="18"/>
      <c r="B14" s="18"/>
      <c r="C14" s="18"/>
      <c r="D14" s="271"/>
      <c r="E14" s="272"/>
      <c r="F14" s="261" t="s">
        <v>43</v>
      </c>
      <c r="G14" s="259"/>
      <c r="H14" s="262"/>
      <c r="I14" s="49"/>
      <c r="J14" s="49"/>
      <c r="K14" s="49"/>
      <c r="L14" s="110" t="s">
        <v>44</v>
      </c>
      <c r="M14" s="134" t="s">
        <v>44</v>
      </c>
      <c r="N14" s="18"/>
      <c r="O14" s="18"/>
      <c r="P14" s="18"/>
      <c r="Q14" s="18"/>
      <c r="R14" s="18"/>
      <c r="S14" s="18"/>
      <c r="T14" s="18"/>
    </row>
    <row r="15" spans="1:20" ht="15" customHeight="1" thickBot="1">
      <c r="A15" s="18"/>
      <c r="B15" s="18"/>
      <c r="C15" s="18"/>
      <c r="D15" s="273"/>
      <c r="E15" s="274"/>
      <c r="F15" s="108" t="s">
        <v>45</v>
      </c>
      <c r="G15" s="50" t="s">
        <v>46</v>
      </c>
      <c r="H15" s="52" t="s">
        <v>47</v>
      </c>
      <c r="I15" s="51"/>
      <c r="J15" s="51"/>
      <c r="K15" s="51"/>
      <c r="L15" s="111" t="s">
        <v>48</v>
      </c>
      <c r="M15" s="52" t="s">
        <v>49</v>
      </c>
      <c r="N15" s="18"/>
      <c r="O15" s="18"/>
      <c r="P15" s="18"/>
      <c r="Q15" s="18"/>
      <c r="R15" s="18"/>
      <c r="S15" s="18"/>
      <c r="T15" s="18"/>
    </row>
    <row r="16" spans="1:20" ht="18.75" customHeight="1">
      <c r="A16" s="18"/>
      <c r="B16" s="18"/>
      <c r="C16" s="18"/>
      <c r="D16" s="188" t="s">
        <v>74</v>
      </c>
      <c r="E16" s="226" t="s">
        <v>199</v>
      </c>
      <c r="F16" s="86"/>
      <c r="G16" s="87"/>
      <c r="H16" s="87"/>
      <c r="I16" s="29">
        <f>IF(F16&gt;0,1,"")</f>
      </c>
      <c r="J16" s="29">
        <f>IF(G16&gt;0,1,"")</f>
      </c>
      <c r="K16" s="30">
        <f>IF(H16&gt;0,1,"")</f>
      </c>
      <c r="L16" s="197">
        <f>IF(SUM(I16:K16)&gt;1,"ERROR",IF(F16&gt;=1,F16*4.33,IF(G16&gt;=1,G16,IF(H16&gt;=1,H16/12,""))))</f>
      </c>
      <c r="M16" s="88"/>
      <c r="N16" s="18"/>
      <c r="O16" s="18"/>
      <c r="P16" s="18"/>
      <c r="Q16" s="18"/>
      <c r="R16" s="18"/>
      <c r="S16" s="18"/>
      <c r="T16" s="18"/>
    </row>
    <row r="17" spans="1:20" ht="18.75" customHeight="1">
      <c r="A17" s="18"/>
      <c r="B17" s="18"/>
      <c r="C17" s="18"/>
      <c r="D17" s="188" t="s">
        <v>75</v>
      </c>
      <c r="E17" s="227" t="s">
        <v>199</v>
      </c>
      <c r="F17" s="89"/>
      <c r="G17" s="72"/>
      <c r="H17" s="72"/>
      <c r="I17" s="22">
        <f aca="true" t="shared" si="0" ref="I17:I31">IF(F17&gt;0,1,"")</f>
      </c>
      <c r="J17" s="22">
        <f aca="true" t="shared" si="1" ref="J17:J31">IF(G17&gt;0,1,"")</f>
      </c>
      <c r="K17" s="23">
        <f aca="true" t="shared" si="2" ref="K17:K31">IF(H17&gt;0,1,"")</f>
      </c>
      <c r="L17" s="194">
        <f aca="true" t="shared" si="3" ref="L17:L31">IF(SUM(I17:K17)&gt;1,"ERROR",IF(F17&gt;=1,F17*4.33,IF(G17&gt;=1,G17,IF(H17&gt;=1,H17/12,""))))</f>
      </c>
      <c r="M17" s="90"/>
      <c r="N17" s="18"/>
      <c r="O17" s="18"/>
      <c r="P17" s="18"/>
      <c r="Q17" s="18"/>
      <c r="R17" s="24"/>
      <c r="S17" s="18"/>
      <c r="T17" s="18"/>
    </row>
    <row r="18" spans="1:20" ht="18.75" customHeight="1">
      <c r="A18" s="18"/>
      <c r="B18" s="18"/>
      <c r="C18" s="18"/>
      <c r="D18" s="189" t="s">
        <v>76</v>
      </c>
      <c r="E18" s="227" t="s">
        <v>199</v>
      </c>
      <c r="F18" s="89"/>
      <c r="G18" s="72"/>
      <c r="H18" s="72"/>
      <c r="I18" s="22">
        <f t="shared" si="0"/>
      </c>
      <c r="J18" s="22">
        <f t="shared" si="1"/>
      </c>
      <c r="K18" s="23">
        <f t="shared" si="2"/>
      </c>
      <c r="L18" s="194">
        <f t="shared" si="3"/>
      </c>
      <c r="M18" s="90"/>
      <c r="N18" s="18"/>
      <c r="O18" s="18"/>
      <c r="P18" s="18"/>
      <c r="Q18" s="18"/>
      <c r="R18" s="18"/>
      <c r="S18" s="18"/>
      <c r="T18" s="18"/>
    </row>
    <row r="19" spans="1:20" ht="18.75" customHeight="1">
      <c r="A19" s="18"/>
      <c r="B19" s="18"/>
      <c r="C19" s="18"/>
      <c r="D19" s="189" t="s">
        <v>77</v>
      </c>
      <c r="E19" s="227" t="s">
        <v>199</v>
      </c>
      <c r="F19" s="89"/>
      <c r="G19" s="72"/>
      <c r="H19" s="72"/>
      <c r="I19" s="22">
        <f t="shared" si="0"/>
      </c>
      <c r="J19" s="22">
        <f>IF(G19&gt;0,1,"")</f>
      </c>
      <c r="K19" s="23">
        <f>IF(H19&gt;0,1,"")</f>
      </c>
      <c r="L19" s="194">
        <f>IF(SUM(I19:K19)&gt;1,"ERROR",IF(F19&gt;=1,F19*4.33,IF(G19&gt;=1,G19,IF(H19&gt;=1,H19/12,""))))</f>
      </c>
      <c r="M19" s="90"/>
      <c r="N19" s="18"/>
      <c r="O19" s="277">
        <f>IF(OR(COUNTIF(L16:L31,"ERROR")&gt;0,COUNTIF(L33:L35,"ERROR")&gt;0),Admin!E2,"")</f>
      </c>
      <c r="P19" s="277"/>
      <c r="Q19" s="277"/>
      <c r="R19" s="277"/>
      <c r="S19" s="18"/>
      <c r="T19" s="18"/>
    </row>
    <row r="20" spans="1:20" ht="18.75" customHeight="1">
      <c r="A20" s="18"/>
      <c r="B20" s="18"/>
      <c r="C20" s="18"/>
      <c r="D20" s="189" t="s">
        <v>78</v>
      </c>
      <c r="E20" s="227" t="s">
        <v>199</v>
      </c>
      <c r="F20" s="89"/>
      <c r="G20" s="72"/>
      <c r="H20" s="72"/>
      <c r="I20" s="22">
        <f t="shared" si="0"/>
      </c>
      <c r="J20" s="22">
        <f t="shared" si="1"/>
      </c>
      <c r="K20" s="23">
        <f t="shared" si="2"/>
      </c>
      <c r="L20" s="194">
        <f t="shared" si="3"/>
      </c>
      <c r="M20" s="90"/>
      <c r="N20" s="18"/>
      <c r="O20" s="277"/>
      <c r="P20" s="277"/>
      <c r="Q20" s="277"/>
      <c r="R20" s="277"/>
      <c r="S20" s="18"/>
      <c r="T20" s="18"/>
    </row>
    <row r="21" spans="1:20" ht="18.75" customHeight="1">
      <c r="A21" s="18"/>
      <c r="B21" s="18"/>
      <c r="C21" s="18"/>
      <c r="D21" s="189" t="s">
        <v>79</v>
      </c>
      <c r="E21" s="227" t="s">
        <v>199</v>
      </c>
      <c r="F21" s="89"/>
      <c r="G21" s="72"/>
      <c r="H21" s="72"/>
      <c r="I21" s="22">
        <f t="shared" si="0"/>
      </c>
      <c r="J21" s="22">
        <f t="shared" si="1"/>
      </c>
      <c r="K21" s="23">
        <f t="shared" si="2"/>
      </c>
      <c r="L21" s="194">
        <f t="shared" si="3"/>
      </c>
      <c r="M21" s="90"/>
      <c r="N21" s="18"/>
      <c r="O21" s="277"/>
      <c r="P21" s="277"/>
      <c r="Q21" s="277"/>
      <c r="R21" s="277"/>
      <c r="S21" s="18"/>
      <c r="T21" s="18"/>
    </row>
    <row r="22" spans="1:20" ht="18.75" customHeight="1">
      <c r="A22" s="18"/>
      <c r="B22" s="18"/>
      <c r="C22" s="18"/>
      <c r="D22" s="189" t="s">
        <v>80</v>
      </c>
      <c r="E22" s="227" t="s">
        <v>199</v>
      </c>
      <c r="F22" s="89"/>
      <c r="G22" s="72"/>
      <c r="H22" s="72"/>
      <c r="I22" s="22">
        <f t="shared" si="0"/>
      </c>
      <c r="J22" s="22">
        <f t="shared" si="1"/>
      </c>
      <c r="K22" s="23">
        <f t="shared" si="2"/>
      </c>
      <c r="L22" s="194">
        <f t="shared" si="3"/>
      </c>
      <c r="M22" s="90"/>
      <c r="N22" s="18"/>
      <c r="O22" s="277"/>
      <c r="P22" s="277"/>
      <c r="Q22" s="277"/>
      <c r="R22" s="277"/>
      <c r="S22" s="18"/>
      <c r="T22" s="18"/>
    </row>
    <row r="23" spans="1:20" ht="18.75" customHeight="1">
      <c r="A23" s="18"/>
      <c r="B23" s="18"/>
      <c r="C23" s="18"/>
      <c r="D23" s="189" t="s">
        <v>81</v>
      </c>
      <c r="E23" s="227" t="s">
        <v>199</v>
      </c>
      <c r="F23" s="89"/>
      <c r="G23" s="72"/>
      <c r="H23" s="72"/>
      <c r="I23" s="22">
        <f t="shared" si="0"/>
      </c>
      <c r="J23" s="22">
        <f t="shared" si="1"/>
      </c>
      <c r="K23" s="23">
        <f t="shared" si="2"/>
      </c>
      <c r="L23" s="194">
        <f t="shared" si="3"/>
      </c>
      <c r="M23" s="90"/>
      <c r="N23" s="18"/>
      <c r="O23" s="277"/>
      <c r="P23" s="277"/>
      <c r="Q23" s="277"/>
      <c r="R23" s="277"/>
      <c r="S23" s="18"/>
      <c r="T23" s="18"/>
    </row>
    <row r="24" spans="1:20" ht="18.75" customHeight="1">
      <c r="A24" s="18"/>
      <c r="B24" s="18"/>
      <c r="C24" s="18"/>
      <c r="D24" s="189" t="s">
        <v>82</v>
      </c>
      <c r="E24" s="228" t="s">
        <v>200</v>
      </c>
      <c r="F24" s="89"/>
      <c r="G24" s="72"/>
      <c r="H24" s="72"/>
      <c r="I24" s="22">
        <f t="shared" si="0"/>
      </c>
      <c r="J24" s="22">
        <f t="shared" si="1"/>
      </c>
      <c r="K24" s="23">
        <f t="shared" si="2"/>
      </c>
      <c r="L24" s="194">
        <f t="shared" si="3"/>
      </c>
      <c r="M24" s="90"/>
      <c r="N24" s="18"/>
      <c r="O24" s="277"/>
      <c r="P24" s="277"/>
      <c r="Q24" s="277"/>
      <c r="R24" s="277"/>
      <c r="S24" s="18"/>
      <c r="T24" s="18"/>
    </row>
    <row r="25" spans="1:20" ht="18.75" customHeight="1">
      <c r="A25" s="18"/>
      <c r="B25" s="18"/>
      <c r="C25" s="18"/>
      <c r="D25" s="189" t="s">
        <v>83</v>
      </c>
      <c r="E25" s="227" t="s">
        <v>199</v>
      </c>
      <c r="F25" s="89"/>
      <c r="G25" s="72"/>
      <c r="H25" s="72"/>
      <c r="I25" s="22">
        <f t="shared" si="0"/>
      </c>
      <c r="J25" s="22">
        <f t="shared" si="1"/>
      </c>
      <c r="K25" s="23">
        <f t="shared" si="2"/>
      </c>
      <c r="L25" s="194">
        <f t="shared" si="3"/>
      </c>
      <c r="M25" s="90"/>
      <c r="N25" s="18"/>
      <c r="O25" s="277"/>
      <c r="P25" s="277"/>
      <c r="Q25" s="277"/>
      <c r="R25" s="277"/>
      <c r="S25" s="18"/>
      <c r="T25" s="18"/>
    </row>
    <row r="26" spans="1:20" ht="18.75" customHeight="1">
      <c r="A26" s="18"/>
      <c r="B26" s="18"/>
      <c r="C26" s="18"/>
      <c r="D26" s="189" t="s">
        <v>50</v>
      </c>
      <c r="E26" s="228" t="s">
        <v>200</v>
      </c>
      <c r="F26" s="89"/>
      <c r="G26" s="72"/>
      <c r="H26" s="72"/>
      <c r="I26" s="22">
        <f t="shared" si="0"/>
      </c>
      <c r="J26" s="22">
        <f t="shared" si="1"/>
      </c>
      <c r="K26" s="23">
        <f t="shared" si="2"/>
      </c>
      <c r="L26" s="194">
        <f t="shared" si="3"/>
      </c>
      <c r="M26" s="90"/>
      <c r="N26" s="18"/>
      <c r="O26" s="277"/>
      <c r="P26" s="277"/>
      <c r="Q26" s="277"/>
      <c r="R26" s="277"/>
      <c r="S26" s="18"/>
      <c r="T26" s="18"/>
    </row>
    <row r="27" spans="1:20" ht="18.75" customHeight="1">
      <c r="A27" s="18"/>
      <c r="B27" s="18"/>
      <c r="C27" s="18"/>
      <c r="D27" s="189" t="s">
        <v>84</v>
      </c>
      <c r="E27" s="228" t="s">
        <v>200</v>
      </c>
      <c r="F27" s="89"/>
      <c r="G27" s="72"/>
      <c r="H27" s="72"/>
      <c r="I27" s="22">
        <f t="shared" si="0"/>
      </c>
      <c r="J27" s="22">
        <f t="shared" si="1"/>
      </c>
      <c r="K27" s="23">
        <f t="shared" si="2"/>
      </c>
      <c r="L27" s="194">
        <f t="shared" si="3"/>
      </c>
      <c r="M27" s="90"/>
      <c r="N27" s="18"/>
      <c r="O27" s="277"/>
      <c r="P27" s="277"/>
      <c r="Q27" s="277"/>
      <c r="R27" s="277"/>
      <c r="S27" s="18"/>
      <c r="T27" s="18"/>
    </row>
    <row r="28" spans="1:20" ht="18.75" customHeight="1">
      <c r="A28" s="18"/>
      <c r="B28" s="18"/>
      <c r="C28" s="18"/>
      <c r="D28" s="189" t="s">
        <v>85</v>
      </c>
      <c r="E28" s="227" t="s">
        <v>199</v>
      </c>
      <c r="F28" s="89"/>
      <c r="G28" s="72"/>
      <c r="H28" s="72"/>
      <c r="I28" s="22">
        <f t="shared" si="0"/>
      </c>
      <c r="J28" s="22">
        <f t="shared" si="1"/>
      </c>
      <c r="K28" s="23">
        <f t="shared" si="2"/>
      </c>
      <c r="L28" s="194">
        <f t="shared" si="3"/>
      </c>
      <c r="M28" s="90"/>
      <c r="N28" s="18"/>
      <c r="O28" s="18"/>
      <c r="P28" s="18"/>
      <c r="Q28" s="18"/>
      <c r="R28" s="18"/>
      <c r="S28" s="18"/>
      <c r="T28" s="18"/>
    </row>
    <row r="29" spans="1:20" ht="18.75" customHeight="1">
      <c r="A29" s="18"/>
      <c r="B29" s="18"/>
      <c r="C29" s="18"/>
      <c r="D29" s="189" t="s">
        <v>86</v>
      </c>
      <c r="E29" s="227" t="s">
        <v>199</v>
      </c>
      <c r="F29" s="89"/>
      <c r="G29" s="72"/>
      <c r="H29" s="72"/>
      <c r="I29" s="22">
        <f t="shared" si="0"/>
      </c>
      <c r="J29" s="22">
        <f t="shared" si="1"/>
      </c>
      <c r="K29" s="23">
        <f t="shared" si="2"/>
      </c>
      <c r="L29" s="194">
        <f t="shared" si="3"/>
      </c>
      <c r="M29" s="90"/>
      <c r="N29" s="18"/>
      <c r="O29" s="18"/>
      <c r="P29" s="18"/>
      <c r="Q29" s="18"/>
      <c r="R29" s="18"/>
      <c r="S29" s="18"/>
      <c r="T29" s="18"/>
    </row>
    <row r="30" spans="1:20" ht="18.75" customHeight="1">
      <c r="A30" s="18"/>
      <c r="B30" s="18"/>
      <c r="C30" s="18"/>
      <c r="D30" s="190" t="s">
        <v>130</v>
      </c>
      <c r="E30" s="228" t="s">
        <v>200</v>
      </c>
      <c r="F30" s="91"/>
      <c r="G30" s="92"/>
      <c r="H30" s="92"/>
      <c r="I30" s="41">
        <f>IF(F30&gt;0,1,"")</f>
      </c>
      <c r="J30" s="41">
        <f>IF(G30&gt;0,1,"")</f>
      </c>
      <c r="K30" s="42">
        <f>IF(H30&gt;0,1,"")</f>
      </c>
      <c r="L30" s="195">
        <f>IF(SUM(I30:K30)&gt;1,"ERROR",IF(F30&gt;=1,F30*4.33,IF(G30&gt;=1,G30,IF(H30&gt;=1,H30/12,""))))</f>
      </c>
      <c r="M30" s="93"/>
      <c r="N30" s="18"/>
      <c r="O30" s="18"/>
      <c r="P30" s="18"/>
      <c r="Q30" s="18"/>
      <c r="R30" s="18"/>
      <c r="S30" s="18"/>
      <c r="T30" s="18"/>
    </row>
    <row r="31" spans="1:20" ht="18.75" customHeight="1" thickBot="1">
      <c r="A31" s="18"/>
      <c r="B31" s="18"/>
      <c r="C31" s="18"/>
      <c r="D31" s="190" t="s">
        <v>87</v>
      </c>
      <c r="E31" s="229" t="s">
        <v>199</v>
      </c>
      <c r="F31" s="91"/>
      <c r="G31" s="92"/>
      <c r="H31" s="92"/>
      <c r="I31" s="25">
        <f t="shared" si="0"/>
      </c>
      <c r="J31" s="25">
        <f t="shared" si="1"/>
      </c>
      <c r="K31" s="26">
        <f t="shared" si="2"/>
      </c>
      <c r="L31" s="195">
        <f t="shared" si="3"/>
      </c>
      <c r="M31" s="93"/>
      <c r="N31" s="18"/>
      <c r="O31" s="18"/>
      <c r="P31" s="18"/>
      <c r="Q31" s="18"/>
      <c r="R31" s="18"/>
      <c r="S31" s="18"/>
      <c r="T31" s="18"/>
    </row>
    <row r="32" spans="1:20" ht="18.75" customHeight="1" thickBot="1">
      <c r="A32" s="18"/>
      <c r="B32" s="18"/>
      <c r="C32" s="18"/>
      <c r="D32" s="253" t="s">
        <v>51</v>
      </c>
      <c r="E32" s="254"/>
      <c r="F32" s="254"/>
      <c r="G32" s="254"/>
      <c r="H32" s="254"/>
      <c r="I32" s="254"/>
      <c r="J32" s="254"/>
      <c r="K32" s="254"/>
      <c r="L32" s="254"/>
      <c r="M32" s="255"/>
      <c r="N32" s="18"/>
      <c r="O32" s="18"/>
      <c r="P32" s="18"/>
      <c r="Q32" s="18"/>
      <c r="R32" s="18"/>
      <c r="S32" s="18"/>
      <c r="T32" s="18"/>
    </row>
    <row r="33" spans="1:20" ht="18.75" customHeight="1">
      <c r="A33" s="18"/>
      <c r="B33" s="18"/>
      <c r="C33" s="18"/>
      <c r="D33" s="275" t="s">
        <v>205</v>
      </c>
      <c r="E33" s="276"/>
      <c r="F33" s="82"/>
      <c r="G33" s="83"/>
      <c r="H33" s="83"/>
      <c r="I33" s="27">
        <f aca="true" t="shared" si="4" ref="I33:K35">IF(F33&gt;0,1,"")</f>
      </c>
      <c r="J33" s="27">
        <f t="shared" si="4"/>
      </c>
      <c r="K33" s="28">
        <f t="shared" si="4"/>
      </c>
      <c r="L33" s="198">
        <f>IF(SUM(I33:K33)&gt;1,"ERROR",IF(F33&gt;=1,F33*4.33,IF(G33&gt;=1,G33,IF(H33&gt;=1,H33/12,""))))</f>
      </c>
      <c r="M33" s="95"/>
      <c r="N33" s="18"/>
      <c r="O33" s="18"/>
      <c r="P33" s="18"/>
      <c r="Q33" s="18"/>
      <c r="R33" s="18"/>
      <c r="S33" s="18"/>
      <c r="T33" s="18"/>
    </row>
    <row r="34" spans="1:20" ht="18.75" customHeight="1">
      <c r="A34" s="18"/>
      <c r="B34" s="18"/>
      <c r="C34" s="18"/>
      <c r="D34" s="263" t="s">
        <v>205</v>
      </c>
      <c r="E34" s="264"/>
      <c r="F34" s="71"/>
      <c r="G34" s="72"/>
      <c r="H34" s="72"/>
      <c r="I34" s="39">
        <f>IF(F34&gt;0,1,"")</f>
      </c>
      <c r="J34" s="39">
        <f>IF(G34&gt;0,1,"")</f>
      </c>
      <c r="K34" s="40">
        <f>IF(H34&gt;0,1,"")</f>
      </c>
      <c r="L34" s="199">
        <f>IF(SUM(I34:K34)&gt;1,"ERROR",IF(F34&gt;=1,F34*4.33,IF(G34&gt;=1,G34,IF(H34&gt;=1,H34/12,""))))</f>
      </c>
      <c r="M34" s="90"/>
      <c r="N34" s="18"/>
      <c r="O34" s="18"/>
      <c r="P34" s="18"/>
      <c r="Q34" s="18"/>
      <c r="R34" s="18"/>
      <c r="S34" s="18"/>
      <c r="T34" s="18"/>
    </row>
    <row r="35" spans="1:20" ht="18.75" customHeight="1" thickBot="1">
      <c r="A35" s="18"/>
      <c r="B35" s="18"/>
      <c r="C35" s="18"/>
      <c r="D35" s="263" t="s">
        <v>205</v>
      </c>
      <c r="E35" s="264"/>
      <c r="F35" s="91"/>
      <c r="G35" s="137"/>
      <c r="H35" s="92"/>
      <c r="I35" s="41">
        <f t="shared" si="4"/>
      </c>
      <c r="J35" s="41">
        <f t="shared" si="4"/>
      </c>
      <c r="K35" s="42">
        <f t="shared" si="4"/>
      </c>
      <c r="L35" s="200">
        <f>IF(SUM(I35:K35)&gt;1,"ERROR",IF(F35&gt;=1,F35*4.33,IF(G35&gt;=1,G35,IF(H35&gt;=1,H35/12,""))))</f>
      </c>
      <c r="M35" s="93"/>
      <c r="N35" s="18"/>
      <c r="O35" s="18"/>
      <c r="P35" s="18"/>
      <c r="Q35" s="18"/>
      <c r="R35" s="18"/>
      <c r="S35" s="18"/>
      <c r="T35" s="18"/>
    </row>
    <row r="36" spans="1:20" ht="16.5" customHeight="1" thickBot="1">
      <c r="A36" s="18"/>
      <c r="B36" s="18"/>
      <c r="C36" s="18"/>
      <c r="D36" s="257" t="s">
        <v>52</v>
      </c>
      <c r="E36" s="258"/>
      <c r="F36" s="84">
        <f aca="true" t="shared" si="5" ref="F36:K36">IF(SUM(F16:F31,F33:F35)&gt;1,SUM(F16:F31,F33:F35),"")</f>
      </c>
      <c r="G36" s="84">
        <f t="shared" si="5"/>
      </c>
      <c r="H36" s="84">
        <f t="shared" si="5"/>
      </c>
      <c r="I36" s="84">
        <f t="shared" si="5"/>
      </c>
      <c r="J36" s="84">
        <f t="shared" si="5"/>
      </c>
      <c r="K36" s="84">
        <f t="shared" si="5"/>
      </c>
      <c r="L36" s="136">
        <f>SUM(L16:L31,L33:L35)</f>
        <v>0</v>
      </c>
      <c r="M36" s="139">
        <f>IF(SUM(M16:M31,M33:M35)&gt;=1,SUM(M16:M31,M33:M35),"")</f>
      </c>
      <c r="N36" s="18"/>
      <c r="O36" s="18"/>
      <c r="P36" s="18"/>
      <c r="Q36" s="18"/>
      <c r="R36" s="18"/>
      <c r="S36" s="18"/>
      <c r="T36" s="18"/>
    </row>
    <row r="37" spans="1:20" ht="12.75">
      <c r="A37" s="18"/>
      <c r="B37" s="18"/>
      <c r="C37" s="18"/>
      <c r="D37" s="187"/>
      <c r="E37" s="223"/>
      <c r="F37" s="18"/>
      <c r="G37" s="18"/>
      <c r="H37" s="18"/>
      <c r="I37" s="18"/>
      <c r="J37" s="18"/>
      <c r="K37" s="18"/>
      <c r="L37" s="18"/>
      <c r="M37" s="18"/>
      <c r="N37" s="18"/>
      <c r="O37" s="18"/>
      <c r="P37" s="18"/>
      <c r="Q37" s="18"/>
      <c r="R37" s="18"/>
      <c r="S37" s="18"/>
      <c r="T37" s="18"/>
    </row>
    <row r="38" spans="1:244" s="209" customFormat="1" ht="18.75" customHeight="1">
      <c r="A38" s="18"/>
      <c r="B38" s="18"/>
      <c r="C38" s="18"/>
      <c r="D38" s="187"/>
      <c r="E38" s="223"/>
      <c r="F38" s="18"/>
      <c r="G38" s="18"/>
      <c r="H38" s="18"/>
      <c r="I38" s="18"/>
      <c r="J38" s="18"/>
      <c r="K38" s="18"/>
      <c r="L38" s="18"/>
      <c r="M38" s="18"/>
      <c r="N38" s="18"/>
      <c r="O38" s="18"/>
      <c r="P38" s="18"/>
      <c r="Q38" s="18"/>
      <c r="R38" s="18"/>
      <c r="S38" s="18"/>
      <c r="T38" s="18"/>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143"/>
      <c r="FS38" s="143"/>
      <c r="FT38" s="143"/>
      <c r="FU38" s="143"/>
      <c r="FV38" s="143"/>
      <c r="FW38" s="143"/>
      <c r="FX38" s="143"/>
      <c r="FY38" s="143"/>
      <c r="FZ38" s="143"/>
      <c r="GA38" s="143"/>
      <c r="GB38" s="143"/>
      <c r="GC38" s="143"/>
      <c r="GD38" s="143"/>
      <c r="GE38" s="143"/>
      <c r="GF38" s="143"/>
      <c r="GG38" s="143"/>
      <c r="GH38" s="143"/>
      <c r="GI38" s="143"/>
      <c r="GJ38" s="143"/>
      <c r="GK38" s="143"/>
      <c r="GL38" s="143"/>
      <c r="GM38" s="143"/>
      <c r="GN38" s="143"/>
      <c r="GO38" s="143"/>
      <c r="GP38" s="143"/>
      <c r="GQ38" s="143"/>
      <c r="GR38" s="143"/>
      <c r="GS38" s="143"/>
      <c r="GT38" s="143"/>
      <c r="GU38" s="143"/>
      <c r="GV38" s="143"/>
      <c r="GW38" s="143"/>
      <c r="GX38" s="143"/>
      <c r="GY38" s="143"/>
      <c r="GZ38" s="143"/>
      <c r="HA38" s="143"/>
      <c r="HB38" s="143"/>
      <c r="HC38" s="143"/>
      <c r="HD38" s="143"/>
      <c r="HE38" s="143"/>
      <c r="HF38" s="143"/>
      <c r="HG38" s="143"/>
      <c r="HH38" s="143"/>
      <c r="HI38" s="143"/>
      <c r="HJ38" s="143"/>
      <c r="HK38" s="143"/>
      <c r="HL38" s="143"/>
      <c r="HM38" s="143"/>
      <c r="HN38" s="143"/>
      <c r="HO38" s="143"/>
      <c r="HP38" s="143"/>
      <c r="HQ38" s="143"/>
      <c r="HR38" s="143"/>
      <c r="HS38" s="143"/>
      <c r="HT38" s="143"/>
      <c r="HU38" s="143"/>
      <c r="HV38" s="143"/>
      <c r="HW38" s="143"/>
      <c r="HX38" s="143"/>
      <c r="HY38" s="143"/>
      <c r="HZ38" s="143"/>
      <c r="IA38" s="143"/>
      <c r="IB38" s="143"/>
      <c r="IC38" s="143"/>
      <c r="ID38" s="143"/>
      <c r="IE38" s="143"/>
      <c r="IF38" s="143"/>
      <c r="IG38" s="143"/>
      <c r="IH38" s="143"/>
      <c r="II38" s="143"/>
      <c r="IJ38" s="143"/>
    </row>
    <row r="39" spans="1:244" ht="18">
      <c r="A39" s="128"/>
      <c r="B39" s="128" t="s">
        <v>179</v>
      </c>
      <c r="C39" s="128"/>
      <c r="D39" s="128"/>
      <c r="E39" s="224"/>
      <c r="F39" s="128"/>
      <c r="G39" s="128"/>
      <c r="H39" s="128"/>
      <c r="I39" s="128"/>
      <c r="J39" s="128"/>
      <c r="K39" s="128"/>
      <c r="L39" s="128"/>
      <c r="M39" s="128"/>
      <c r="N39" s="128"/>
      <c r="O39" s="128"/>
      <c r="P39" s="128"/>
      <c r="Q39" s="128"/>
      <c r="R39" s="128"/>
      <c r="S39" s="128"/>
      <c r="T39" s="128"/>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c r="BU39" s="209"/>
      <c r="BV39" s="209"/>
      <c r="BW39" s="209"/>
      <c r="BX39" s="209"/>
      <c r="BY39" s="209"/>
      <c r="BZ39" s="209"/>
      <c r="CA39" s="209"/>
      <c r="CB39" s="209"/>
      <c r="CC39" s="209"/>
      <c r="CD39" s="209"/>
      <c r="CE39" s="209"/>
      <c r="CF39" s="209"/>
      <c r="CG39" s="209"/>
      <c r="CH39" s="209"/>
      <c r="CI39" s="209"/>
      <c r="CJ39" s="209"/>
      <c r="CK39" s="209"/>
      <c r="CL39" s="209"/>
      <c r="CM39" s="209"/>
      <c r="CN39" s="209"/>
      <c r="CO39" s="209"/>
      <c r="CP39" s="209"/>
      <c r="CQ39" s="209"/>
      <c r="CR39" s="209"/>
      <c r="CS39" s="209"/>
      <c r="CT39" s="209"/>
      <c r="CU39" s="209"/>
      <c r="CV39" s="209"/>
      <c r="CW39" s="209"/>
      <c r="CX39" s="209"/>
      <c r="CY39" s="209"/>
      <c r="CZ39" s="209"/>
      <c r="DA39" s="209"/>
      <c r="DB39" s="209"/>
      <c r="DC39" s="209"/>
      <c r="DD39" s="209"/>
      <c r="DE39" s="209"/>
      <c r="DF39" s="209"/>
      <c r="DG39" s="209"/>
      <c r="DH39" s="209"/>
      <c r="DI39" s="209"/>
      <c r="DJ39" s="209"/>
      <c r="DK39" s="209"/>
      <c r="DL39" s="209"/>
      <c r="DM39" s="209"/>
      <c r="DN39" s="209"/>
      <c r="DO39" s="209"/>
      <c r="DP39" s="209"/>
      <c r="DQ39" s="209"/>
      <c r="DR39" s="209"/>
      <c r="DS39" s="209"/>
      <c r="DT39" s="209"/>
      <c r="DU39" s="209"/>
      <c r="DV39" s="209"/>
      <c r="DW39" s="209"/>
      <c r="DX39" s="209"/>
      <c r="DY39" s="209"/>
      <c r="DZ39" s="209"/>
      <c r="EA39" s="209"/>
      <c r="EB39" s="209"/>
      <c r="EC39" s="209"/>
      <c r="ED39" s="209"/>
      <c r="EE39" s="209"/>
      <c r="EF39" s="209"/>
      <c r="EG39" s="209"/>
      <c r="EH39" s="209"/>
      <c r="EI39" s="209"/>
      <c r="EJ39" s="209"/>
      <c r="EK39" s="209"/>
      <c r="EL39" s="209"/>
      <c r="EM39" s="209"/>
      <c r="EN39" s="209"/>
      <c r="EO39" s="209"/>
      <c r="EP39" s="209"/>
      <c r="EQ39" s="209"/>
      <c r="ER39" s="209"/>
      <c r="ES39" s="209"/>
      <c r="ET39" s="209"/>
      <c r="EU39" s="209"/>
      <c r="EV39" s="209"/>
      <c r="EW39" s="209"/>
      <c r="EX39" s="209"/>
      <c r="EY39" s="209"/>
      <c r="EZ39" s="209"/>
      <c r="FA39" s="209"/>
      <c r="FB39" s="209"/>
      <c r="FC39" s="209"/>
      <c r="FD39" s="209"/>
      <c r="FE39" s="209"/>
      <c r="FF39" s="209"/>
      <c r="FG39" s="209"/>
      <c r="FH39" s="209"/>
      <c r="FI39" s="209"/>
      <c r="FJ39" s="209"/>
      <c r="FK39" s="209"/>
      <c r="FL39" s="209"/>
      <c r="FM39" s="209"/>
      <c r="FN39" s="209"/>
      <c r="FO39" s="209"/>
      <c r="FP39" s="209"/>
      <c r="FQ39" s="209"/>
      <c r="FR39" s="209"/>
      <c r="FS39" s="209"/>
      <c r="FT39" s="209"/>
      <c r="FU39" s="209"/>
      <c r="FV39" s="209"/>
      <c r="FW39" s="209"/>
      <c r="FX39" s="209"/>
      <c r="FY39" s="209"/>
      <c r="FZ39" s="209"/>
      <c r="GA39" s="209"/>
      <c r="GB39" s="209"/>
      <c r="GC39" s="209"/>
      <c r="GD39" s="209"/>
      <c r="GE39" s="209"/>
      <c r="GF39" s="209"/>
      <c r="GG39" s="209"/>
      <c r="GH39" s="209"/>
      <c r="GI39" s="209"/>
      <c r="GJ39" s="209"/>
      <c r="GK39" s="209"/>
      <c r="GL39" s="209"/>
      <c r="GM39" s="209"/>
      <c r="GN39" s="209"/>
      <c r="GO39" s="209"/>
      <c r="GP39" s="209"/>
      <c r="GQ39" s="209"/>
      <c r="GR39" s="209"/>
      <c r="GS39" s="209"/>
      <c r="GT39" s="209"/>
      <c r="GU39" s="209"/>
      <c r="GV39" s="209"/>
      <c r="GW39" s="209"/>
      <c r="GX39" s="209"/>
      <c r="GY39" s="209"/>
      <c r="GZ39" s="209"/>
      <c r="HA39" s="209"/>
      <c r="HB39" s="209"/>
      <c r="HC39" s="209"/>
      <c r="HD39" s="209"/>
      <c r="HE39" s="209"/>
      <c r="HF39" s="209"/>
      <c r="HG39" s="209"/>
      <c r="HH39" s="209"/>
      <c r="HI39" s="209"/>
      <c r="HJ39" s="209"/>
      <c r="HK39" s="209"/>
      <c r="HL39" s="209"/>
      <c r="HM39" s="209"/>
      <c r="HN39" s="209"/>
      <c r="HO39" s="209"/>
      <c r="HP39" s="209"/>
      <c r="HQ39" s="209"/>
      <c r="HR39" s="209"/>
      <c r="HS39" s="209"/>
      <c r="HT39" s="209"/>
      <c r="HU39" s="209"/>
      <c r="HV39" s="209"/>
      <c r="HW39" s="209"/>
      <c r="HX39" s="209"/>
      <c r="HY39" s="209"/>
      <c r="HZ39" s="209"/>
      <c r="IA39" s="209"/>
      <c r="IB39" s="209"/>
      <c r="IC39" s="209"/>
      <c r="ID39" s="209"/>
      <c r="IE39" s="209"/>
      <c r="IF39" s="209"/>
      <c r="IG39" s="209"/>
      <c r="IH39" s="209"/>
      <c r="II39" s="209"/>
      <c r="IJ39" s="209"/>
    </row>
    <row r="40" spans="1:20" ht="15" customHeight="1" thickBot="1">
      <c r="A40" s="18"/>
      <c r="B40" s="18"/>
      <c r="C40" s="18"/>
      <c r="D40" s="187"/>
      <c r="E40" s="223"/>
      <c r="F40" s="18"/>
      <c r="G40" s="18"/>
      <c r="H40" s="18"/>
      <c r="I40" s="18"/>
      <c r="J40" s="18"/>
      <c r="K40" s="18"/>
      <c r="L40" s="18"/>
      <c r="M40" s="18"/>
      <c r="N40" s="18"/>
      <c r="O40" s="18"/>
      <c r="P40" s="18"/>
      <c r="Q40" s="18"/>
      <c r="R40" s="18"/>
      <c r="S40" s="18"/>
      <c r="T40" s="18"/>
    </row>
    <row r="41" spans="1:20" ht="15" customHeight="1">
      <c r="A41" s="18"/>
      <c r="B41" s="18"/>
      <c r="C41" s="18"/>
      <c r="D41" s="269" t="s">
        <v>215</v>
      </c>
      <c r="E41" s="270"/>
      <c r="F41" s="53"/>
      <c r="G41" s="132" t="s">
        <v>40</v>
      </c>
      <c r="H41" s="132"/>
      <c r="I41" s="48"/>
      <c r="J41" s="48"/>
      <c r="K41" s="48"/>
      <c r="L41" s="132" t="s">
        <v>41</v>
      </c>
      <c r="M41" s="133" t="s">
        <v>42</v>
      </c>
      <c r="N41" s="18"/>
      <c r="O41" s="18"/>
      <c r="P41" s="18"/>
      <c r="Q41" s="18"/>
      <c r="R41" s="18"/>
      <c r="S41" s="18"/>
      <c r="T41" s="18"/>
    </row>
    <row r="42" spans="1:20" ht="15" customHeight="1">
      <c r="A42" s="18"/>
      <c r="B42" s="18"/>
      <c r="C42" s="18"/>
      <c r="D42" s="271"/>
      <c r="E42" s="272"/>
      <c r="F42" s="259" t="s">
        <v>43</v>
      </c>
      <c r="G42" s="259"/>
      <c r="H42" s="259"/>
      <c r="I42" s="49"/>
      <c r="J42" s="49"/>
      <c r="K42" s="49"/>
      <c r="L42" s="131" t="s">
        <v>44</v>
      </c>
      <c r="M42" s="134" t="s">
        <v>44</v>
      </c>
      <c r="N42" s="18"/>
      <c r="O42" s="18"/>
      <c r="P42" s="18"/>
      <c r="Q42" s="18"/>
      <c r="R42" s="18"/>
      <c r="S42" s="18"/>
      <c r="T42" s="18"/>
    </row>
    <row r="43" spans="1:20" ht="18.75" customHeight="1" thickBot="1">
      <c r="A43" s="18"/>
      <c r="B43" s="18"/>
      <c r="C43" s="18"/>
      <c r="D43" s="273"/>
      <c r="E43" s="274"/>
      <c r="F43" s="50" t="s">
        <v>45</v>
      </c>
      <c r="G43" s="50" t="s">
        <v>46</v>
      </c>
      <c r="H43" s="50" t="s">
        <v>47</v>
      </c>
      <c r="I43" s="51"/>
      <c r="J43" s="51"/>
      <c r="K43" s="51"/>
      <c r="L43" s="50" t="s">
        <v>48</v>
      </c>
      <c r="M43" s="52" t="s">
        <v>49</v>
      </c>
      <c r="N43" s="18"/>
      <c r="O43" s="18"/>
      <c r="P43" s="18"/>
      <c r="Q43" s="18"/>
      <c r="R43" s="18"/>
      <c r="S43" s="18"/>
      <c r="T43" s="18"/>
    </row>
    <row r="44" spans="1:20" ht="18.75" customHeight="1">
      <c r="A44" s="18"/>
      <c r="B44" s="18"/>
      <c r="C44" s="18"/>
      <c r="D44" s="188" t="s">
        <v>88</v>
      </c>
      <c r="E44" s="227" t="s">
        <v>199</v>
      </c>
      <c r="F44" s="86"/>
      <c r="G44" s="87"/>
      <c r="H44" s="87"/>
      <c r="I44" s="29">
        <f aca="true" t="shared" si="6" ref="I44:K49">IF(F44&gt;0,1,"")</f>
      </c>
      <c r="J44" s="29">
        <f t="shared" si="6"/>
      </c>
      <c r="K44" s="30">
        <f t="shared" si="6"/>
      </c>
      <c r="L44" s="197">
        <f aca="true" t="shared" si="7" ref="L44:L49">IF(SUM(I44:K44)&gt;1,"ERROR",IF(F44&gt;=1,F44*4.33,IF(G44&gt;=1,G44,IF(H44&gt;=1,H44/12,""))))</f>
      </c>
      <c r="M44" s="88"/>
      <c r="N44" s="18"/>
      <c r="O44" s="18"/>
      <c r="P44" s="18"/>
      <c r="Q44" s="18"/>
      <c r="R44" s="18"/>
      <c r="S44" s="18"/>
      <c r="T44" s="18"/>
    </row>
    <row r="45" spans="1:20" ht="18.75" customHeight="1">
      <c r="A45" s="18"/>
      <c r="B45" s="18"/>
      <c r="C45" s="18"/>
      <c r="D45" s="189" t="s">
        <v>89</v>
      </c>
      <c r="E45" s="227" t="s">
        <v>199</v>
      </c>
      <c r="F45" s="89"/>
      <c r="G45" s="72"/>
      <c r="H45" s="72"/>
      <c r="I45" s="22">
        <f t="shared" si="6"/>
      </c>
      <c r="J45" s="22">
        <f t="shared" si="6"/>
      </c>
      <c r="K45" s="23">
        <f t="shared" si="6"/>
      </c>
      <c r="L45" s="194">
        <f t="shared" si="7"/>
      </c>
      <c r="M45" s="90"/>
      <c r="N45" s="18"/>
      <c r="O45" s="277">
        <f>IF(OR(COUNTIF(L44:L49,"ERROR")&gt;0,COUNTIF(L51:L53,"ERROR")&gt;0),Admin!E2,"")</f>
      </c>
      <c r="P45" s="277"/>
      <c r="Q45" s="277"/>
      <c r="R45" s="277"/>
      <c r="S45" s="18"/>
      <c r="T45" s="18"/>
    </row>
    <row r="46" spans="1:20" ht="18.75" customHeight="1">
      <c r="A46" s="18"/>
      <c r="B46" s="18"/>
      <c r="C46" s="18"/>
      <c r="D46" s="189" t="s">
        <v>90</v>
      </c>
      <c r="E46" s="227" t="s">
        <v>199</v>
      </c>
      <c r="F46" s="89"/>
      <c r="G46" s="72"/>
      <c r="H46" s="72"/>
      <c r="I46" s="22">
        <f t="shared" si="6"/>
      </c>
      <c r="J46" s="22">
        <f t="shared" si="6"/>
      </c>
      <c r="K46" s="23">
        <f t="shared" si="6"/>
      </c>
      <c r="L46" s="194">
        <f t="shared" si="7"/>
      </c>
      <c r="M46" s="90"/>
      <c r="N46" s="18"/>
      <c r="O46" s="277"/>
      <c r="P46" s="277"/>
      <c r="Q46" s="277"/>
      <c r="R46" s="277"/>
      <c r="S46" s="18"/>
      <c r="T46" s="18"/>
    </row>
    <row r="47" spans="1:20" ht="18.75" customHeight="1">
      <c r="A47" s="18"/>
      <c r="B47" s="18"/>
      <c r="C47" s="18"/>
      <c r="D47" s="189" t="s">
        <v>91</v>
      </c>
      <c r="E47" s="227" t="s">
        <v>199</v>
      </c>
      <c r="F47" s="89"/>
      <c r="G47" s="72"/>
      <c r="H47" s="72"/>
      <c r="I47" s="22">
        <f t="shared" si="6"/>
      </c>
      <c r="J47" s="22">
        <f t="shared" si="6"/>
      </c>
      <c r="K47" s="23">
        <f t="shared" si="6"/>
      </c>
      <c r="L47" s="194">
        <f t="shared" si="7"/>
      </c>
      <c r="M47" s="90"/>
      <c r="N47" s="18"/>
      <c r="O47" s="277"/>
      <c r="P47" s="277"/>
      <c r="Q47" s="277"/>
      <c r="R47" s="277"/>
      <c r="S47" s="18"/>
      <c r="T47" s="18"/>
    </row>
    <row r="48" spans="1:20" ht="18.75" customHeight="1">
      <c r="A48" s="18"/>
      <c r="B48" s="18"/>
      <c r="C48" s="18"/>
      <c r="D48" s="189" t="s">
        <v>92</v>
      </c>
      <c r="E48" s="227" t="s">
        <v>199</v>
      </c>
      <c r="F48" s="89"/>
      <c r="G48" s="72"/>
      <c r="H48" s="72"/>
      <c r="I48" s="22">
        <f t="shared" si="6"/>
      </c>
      <c r="J48" s="22">
        <f t="shared" si="6"/>
      </c>
      <c r="K48" s="23">
        <f t="shared" si="6"/>
      </c>
      <c r="L48" s="194">
        <f t="shared" si="7"/>
      </c>
      <c r="M48" s="90"/>
      <c r="N48" s="18"/>
      <c r="O48" s="277"/>
      <c r="P48" s="277"/>
      <c r="Q48" s="277"/>
      <c r="R48" s="277"/>
      <c r="S48" s="18"/>
      <c r="T48" s="18"/>
    </row>
    <row r="49" spans="1:20" ht="18.75" customHeight="1" thickBot="1">
      <c r="A49" s="18"/>
      <c r="B49" s="18"/>
      <c r="C49" s="18"/>
      <c r="D49" s="190" t="s">
        <v>93</v>
      </c>
      <c r="E49" s="227" t="s">
        <v>199</v>
      </c>
      <c r="F49" s="91"/>
      <c r="G49" s="92"/>
      <c r="H49" s="92"/>
      <c r="I49" s="25">
        <f t="shared" si="6"/>
      </c>
      <c r="J49" s="25">
        <f t="shared" si="6"/>
      </c>
      <c r="K49" s="26">
        <f t="shared" si="6"/>
      </c>
      <c r="L49" s="195">
        <f t="shared" si="7"/>
      </c>
      <c r="M49" s="93"/>
      <c r="N49" s="18"/>
      <c r="O49" s="277"/>
      <c r="P49" s="277"/>
      <c r="Q49" s="277"/>
      <c r="R49" s="277"/>
      <c r="S49" s="18"/>
      <c r="T49" s="18"/>
    </row>
    <row r="50" spans="1:20" ht="18.75" customHeight="1" thickBot="1">
      <c r="A50" s="18"/>
      <c r="B50" s="18"/>
      <c r="C50" s="18"/>
      <c r="D50" s="253" t="s">
        <v>59</v>
      </c>
      <c r="E50" s="254"/>
      <c r="F50" s="254"/>
      <c r="G50" s="254"/>
      <c r="H50" s="254"/>
      <c r="I50" s="254"/>
      <c r="J50" s="254"/>
      <c r="K50" s="254"/>
      <c r="L50" s="254"/>
      <c r="M50" s="255"/>
      <c r="N50" s="18"/>
      <c r="O50" s="277"/>
      <c r="P50" s="277"/>
      <c r="Q50" s="277"/>
      <c r="R50" s="277"/>
      <c r="S50" s="18"/>
      <c r="T50" s="18"/>
    </row>
    <row r="51" spans="1:20" ht="18.75" customHeight="1">
      <c r="A51" s="18"/>
      <c r="B51" s="18"/>
      <c r="C51" s="18"/>
      <c r="D51" s="263" t="s">
        <v>205</v>
      </c>
      <c r="E51" s="264"/>
      <c r="F51" s="94"/>
      <c r="G51" s="83"/>
      <c r="H51" s="83"/>
      <c r="I51" s="20">
        <f aca="true" t="shared" si="8" ref="I51:K53">IF(F51&gt;0,1,"")</f>
      </c>
      <c r="J51" s="20">
        <f t="shared" si="8"/>
      </c>
      <c r="K51" s="21">
        <f t="shared" si="8"/>
      </c>
      <c r="L51" s="201">
        <f>IF(SUM(I51:K51)&gt;1,"ERROR",IF(F51&gt;=1,F51*4.33,IF(G51&gt;=1,G51,IF(H51&gt;=1,H51/12,""))))</f>
      </c>
      <c r="M51" s="95"/>
      <c r="N51" s="18"/>
      <c r="O51" s="277"/>
      <c r="P51" s="277"/>
      <c r="Q51" s="277"/>
      <c r="R51" s="277"/>
      <c r="S51" s="18"/>
      <c r="T51" s="18"/>
    </row>
    <row r="52" spans="1:20" ht="18.75" customHeight="1">
      <c r="A52" s="18"/>
      <c r="B52" s="18"/>
      <c r="C52" s="18"/>
      <c r="D52" s="263" t="s">
        <v>205</v>
      </c>
      <c r="E52" s="264"/>
      <c r="F52" s="89"/>
      <c r="G52" s="72"/>
      <c r="H52" s="72"/>
      <c r="I52" s="22">
        <f>IF(F52&gt;0,1,"")</f>
      </c>
      <c r="J52" s="22">
        <f>IF(G52&gt;0,1,"")</f>
      </c>
      <c r="K52" s="23">
        <f>IF(H52&gt;0,1,"")</f>
      </c>
      <c r="L52" s="196">
        <f>IF(SUM(I52:K52)&gt;1,"ERROR",IF(F52&gt;=1,F52*4.33,IF(G52&gt;=1,G52,IF(H52&gt;=1,H52/12,""))))</f>
      </c>
      <c r="M52" s="90"/>
      <c r="N52" s="18"/>
      <c r="O52" s="277"/>
      <c r="P52" s="277"/>
      <c r="Q52" s="277"/>
      <c r="R52" s="277"/>
      <c r="S52" s="18"/>
      <c r="T52" s="18"/>
    </row>
    <row r="53" spans="1:20" ht="18.75" customHeight="1" thickBot="1">
      <c r="A53" s="18"/>
      <c r="B53" s="18"/>
      <c r="C53" s="18"/>
      <c r="D53" s="263" t="s">
        <v>205</v>
      </c>
      <c r="E53" s="264"/>
      <c r="F53" s="91"/>
      <c r="G53" s="92"/>
      <c r="H53" s="92"/>
      <c r="I53" s="25">
        <f t="shared" si="8"/>
      </c>
      <c r="J53" s="25">
        <f t="shared" si="8"/>
      </c>
      <c r="K53" s="26">
        <f t="shared" si="8"/>
      </c>
      <c r="L53" s="195">
        <f>IF(SUM(I53:K53)&gt;1,"ERROR",IF(F53&gt;=1,F53*4.33,IF(G53&gt;=1,G53,IF(H53&gt;=1,H53/12,""))))</f>
      </c>
      <c r="M53" s="93"/>
      <c r="N53" s="18"/>
      <c r="O53" s="277"/>
      <c r="P53" s="277"/>
      <c r="Q53" s="277"/>
      <c r="R53" s="277"/>
      <c r="S53" s="18"/>
      <c r="T53" s="18"/>
    </row>
    <row r="54" spans="1:20" ht="13.5" thickBot="1">
      <c r="A54" s="18"/>
      <c r="B54" s="18"/>
      <c r="C54" s="18"/>
      <c r="D54" s="257" t="s">
        <v>60</v>
      </c>
      <c r="E54" s="258"/>
      <c r="F54" s="84">
        <f>IF(SUM(F44:F49,F51:F53)&gt;=1,SUM(F44:F49,F51:F53),"")</f>
      </c>
      <c r="G54" s="84">
        <f>IF(SUM(G44:G49,G51:G53)&gt;=1,SUM(G44:G49,G51:G53),"")</f>
      </c>
      <c r="H54" s="84">
        <f>IF(SUM(H44:H49,H51:H53)&gt;=1,SUM(H44:H49,H51:H53),"")</f>
      </c>
      <c r="I54" s="84"/>
      <c r="J54" s="84"/>
      <c r="K54" s="84"/>
      <c r="L54" s="84">
        <f>SUM(L44:L49,L51:L53)</f>
        <v>0</v>
      </c>
      <c r="M54" s="139">
        <f>IF(SUM(M44:M49,M51:M53)&gt;=1,SUM(M44:M49,M51:M53),"")</f>
      </c>
      <c r="N54" s="18"/>
      <c r="O54" s="18"/>
      <c r="P54" s="18"/>
      <c r="Q54" s="18"/>
      <c r="R54" s="18"/>
      <c r="S54" s="18"/>
      <c r="T54" s="18"/>
    </row>
    <row r="55" spans="1:20" ht="12.75">
      <c r="A55" s="18"/>
      <c r="B55" s="18"/>
      <c r="C55" s="18"/>
      <c r="D55" s="1"/>
      <c r="E55" s="230"/>
      <c r="F55" s="2"/>
      <c r="G55" s="2"/>
      <c r="H55" s="2"/>
      <c r="I55" s="18"/>
      <c r="J55" s="18"/>
      <c r="K55" s="18"/>
      <c r="L55" s="2"/>
      <c r="M55" s="2"/>
      <c r="N55" s="18"/>
      <c r="O55" s="18"/>
      <c r="P55" s="18"/>
      <c r="Q55" s="18"/>
      <c r="R55" s="18"/>
      <c r="S55" s="18"/>
      <c r="T55" s="18"/>
    </row>
    <row r="56" spans="1:244" s="209" customFormat="1" ht="18.75" customHeight="1">
      <c r="A56" s="18"/>
      <c r="B56" s="18"/>
      <c r="C56" s="18"/>
      <c r="D56" s="1"/>
      <c r="E56" s="230"/>
      <c r="F56" s="2"/>
      <c r="G56" s="2"/>
      <c r="H56" s="2"/>
      <c r="I56" s="18"/>
      <c r="J56" s="18"/>
      <c r="K56" s="18"/>
      <c r="L56" s="2"/>
      <c r="M56" s="2"/>
      <c r="N56" s="18"/>
      <c r="O56" s="18"/>
      <c r="P56" s="18"/>
      <c r="Q56" s="18"/>
      <c r="R56" s="18"/>
      <c r="S56" s="18"/>
      <c r="T56" s="18"/>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143"/>
      <c r="EJ56" s="143"/>
      <c r="EK56" s="143"/>
      <c r="EL56" s="143"/>
      <c r="EM56" s="143"/>
      <c r="EN56" s="143"/>
      <c r="EO56" s="143"/>
      <c r="EP56" s="143"/>
      <c r="EQ56" s="143"/>
      <c r="ER56" s="143"/>
      <c r="ES56" s="143"/>
      <c r="ET56" s="143"/>
      <c r="EU56" s="143"/>
      <c r="EV56" s="143"/>
      <c r="EW56" s="143"/>
      <c r="EX56" s="143"/>
      <c r="EY56" s="143"/>
      <c r="EZ56" s="143"/>
      <c r="FA56" s="143"/>
      <c r="FB56" s="143"/>
      <c r="FC56" s="143"/>
      <c r="FD56" s="143"/>
      <c r="FE56" s="143"/>
      <c r="FF56" s="143"/>
      <c r="FG56" s="143"/>
      <c r="FH56" s="143"/>
      <c r="FI56" s="143"/>
      <c r="FJ56" s="143"/>
      <c r="FK56" s="143"/>
      <c r="FL56" s="143"/>
      <c r="FM56" s="143"/>
      <c r="FN56" s="143"/>
      <c r="FO56" s="143"/>
      <c r="FP56" s="143"/>
      <c r="FQ56" s="143"/>
      <c r="FR56" s="143"/>
      <c r="FS56" s="143"/>
      <c r="FT56" s="143"/>
      <c r="FU56" s="143"/>
      <c r="FV56" s="143"/>
      <c r="FW56" s="143"/>
      <c r="FX56" s="143"/>
      <c r="FY56" s="143"/>
      <c r="FZ56" s="143"/>
      <c r="GA56" s="143"/>
      <c r="GB56" s="143"/>
      <c r="GC56" s="143"/>
      <c r="GD56" s="143"/>
      <c r="GE56" s="143"/>
      <c r="GF56" s="143"/>
      <c r="GG56" s="143"/>
      <c r="GH56" s="143"/>
      <c r="GI56" s="143"/>
      <c r="GJ56" s="143"/>
      <c r="GK56" s="143"/>
      <c r="GL56" s="143"/>
      <c r="GM56" s="143"/>
      <c r="GN56" s="143"/>
      <c r="GO56" s="143"/>
      <c r="GP56" s="143"/>
      <c r="GQ56" s="143"/>
      <c r="GR56" s="143"/>
      <c r="GS56" s="143"/>
      <c r="GT56" s="143"/>
      <c r="GU56" s="143"/>
      <c r="GV56" s="143"/>
      <c r="GW56" s="143"/>
      <c r="GX56" s="143"/>
      <c r="GY56" s="143"/>
      <c r="GZ56" s="143"/>
      <c r="HA56" s="143"/>
      <c r="HB56" s="143"/>
      <c r="HC56" s="143"/>
      <c r="HD56" s="143"/>
      <c r="HE56" s="143"/>
      <c r="HF56" s="143"/>
      <c r="HG56" s="143"/>
      <c r="HH56" s="143"/>
      <c r="HI56" s="143"/>
      <c r="HJ56" s="143"/>
      <c r="HK56" s="143"/>
      <c r="HL56" s="143"/>
      <c r="HM56" s="143"/>
      <c r="HN56" s="143"/>
      <c r="HO56" s="143"/>
      <c r="HP56" s="143"/>
      <c r="HQ56" s="143"/>
      <c r="HR56" s="143"/>
      <c r="HS56" s="143"/>
      <c r="HT56" s="143"/>
      <c r="HU56" s="143"/>
      <c r="HV56" s="143"/>
      <c r="HW56" s="143"/>
      <c r="HX56" s="143"/>
      <c r="HY56" s="143"/>
      <c r="HZ56" s="143"/>
      <c r="IA56" s="143"/>
      <c r="IB56" s="143"/>
      <c r="IC56" s="143"/>
      <c r="ID56" s="143"/>
      <c r="IE56" s="143"/>
      <c r="IF56" s="143"/>
      <c r="IG56" s="143"/>
      <c r="IH56" s="143"/>
      <c r="II56" s="143"/>
      <c r="IJ56" s="143"/>
    </row>
    <row r="57" spans="1:244" ht="18">
      <c r="A57" s="128"/>
      <c r="B57" s="128" t="s">
        <v>180</v>
      </c>
      <c r="C57" s="128"/>
      <c r="D57" s="128"/>
      <c r="E57" s="224"/>
      <c r="F57" s="128"/>
      <c r="G57" s="128"/>
      <c r="H57" s="128"/>
      <c r="I57" s="128"/>
      <c r="J57" s="128"/>
      <c r="K57" s="128"/>
      <c r="L57" s="128"/>
      <c r="M57" s="128"/>
      <c r="N57" s="128"/>
      <c r="O57" s="128"/>
      <c r="P57" s="128"/>
      <c r="Q57" s="128"/>
      <c r="R57" s="128"/>
      <c r="S57" s="128"/>
      <c r="T57" s="128"/>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09"/>
      <c r="BR57" s="209"/>
      <c r="BS57" s="209"/>
      <c r="BT57" s="209"/>
      <c r="BU57" s="209"/>
      <c r="BV57" s="209"/>
      <c r="BW57" s="209"/>
      <c r="BX57" s="209"/>
      <c r="BY57" s="209"/>
      <c r="BZ57" s="209"/>
      <c r="CA57" s="209"/>
      <c r="CB57" s="209"/>
      <c r="CC57" s="209"/>
      <c r="CD57" s="209"/>
      <c r="CE57" s="209"/>
      <c r="CF57" s="209"/>
      <c r="CG57" s="209"/>
      <c r="CH57" s="209"/>
      <c r="CI57" s="209"/>
      <c r="CJ57" s="209"/>
      <c r="CK57" s="209"/>
      <c r="CL57" s="209"/>
      <c r="CM57" s="209"/>
      <c r="CN57" s="209"/>
      <c r="CO57" s="209"/>
      <c r="CP57" s="209"/>
      <c r="CQ57" s="209"/>
      <c r="CR57" s="209"/>
      <c r="CS57" s="209"/>
      <c r="CT57" s="209"/>
      <c r="CU57" s="209"/>
      <c r="CV57" s="209"/>
      <c r="CW57" s="209"/>
      <c r="CX57" s="209"/>
      <c r="CY57" s="209"/>
      <c r="CZ57" s="209"/>
      <c r="DA57" s="209"/>
      <c r="DB57" s="209"/>
      <c r="DC57" s="209"/>
      <c r="DD57" s="209"/>
      <c r="DE57" s="209"/>
      <c r="DF57" s="209"/>
      <c r="DG57" s="209"/>
      <c r="DH57" s="209"/>
      <c r="DI57" s="209"/>
      <c r="DJ57" s="209"/>
      <c r="DK57" s="209"/>
      <c r="DL57" s="209"/>
      <c r="DM57" s="209"/>
      <c r="DN57" s="209"/>
      <c r="DO57" s="209"/>
      <c r="DP57" s="209"/>
      <c r="DQ57" s="209"/>
      <c r="DR57" s="209"/>
      <c r="DS57" s="209"/>
      <c r="DT57" s="209"/>
      <c r="DU57" s="209"/>
      <c r="DV57" s="209"/>
      <c r="DW57" s="209"/>
      <c r="DX57" s="209"/>
      <c r="DY57" s="209"/>
      <c r="DZ57" s="209"/>
      <c r="EA57" s="209"/>
      <c r="EB57" s="209"/>
      <c r="EC57" s="209"/>
      <c r="ED57" s="209"/>
      <c r="EE57" s="209"/>
      <c r="EF57" s="209"/>
      <c r="EG57" s="209"/>
      <c r="EH57" s="209"/>
      <c r="EI57" s="209"/>
      <c r="EJ57" s="209"/>
      <c r="EK57" s="209"/>
      <c r="EL57" s="209"/>
      <c r="EM57" s="209"/>
      <c r="EN57" s="209"/>
      <c r="EO57" s="209"/>
      <c r="EP57" s="209"/>
      <c r="EQ57" s="209"/>
      <c r="ER57" s="209"/>
      <c r="ES57" s="209"/>
      <c r="ET57" s="209"/>
      <c r="EU57" s="209"/>
      <c r="EV57" s="209"/>
      <c r="EW57" s="209"/>
      <c r="EX57" s="209"/>
      <c r="EY57" s="209"/>
      <c r="EZ57" s="209"/>
      <c r="FA57" s="209"/>
      <c r="FB57" s="209"/>
      <c r="FC57" s="209"/>
      <c r="FD57" s="209"/>
      <c r="FE57" s="209"/>
      <c r="FF57" s="209"/>
      <c r="FG57" s="209"/>
      <c r="FH57" s="209"/>
      <c r="FI57" s="209"/>
      <c r="FJ57" s="209"/>
      <c r="FK57" s="209"/>
      <c r="FL57" s="209"/>
      <c r="FM57" s="209"/>
      <c r="FN57" s="209"/>
      <c r="FO57" s="209"/>
      <c r="FP57" s="209"/>
      <c r="FQ57" s="209"/>
      <c r="FR57" s="209"/>
      <c r="FS57" s="209"/>
      <c r="FT57" s="209"/>
      <c r="FU57" s="209"/>
      <c r="FV57" s="209"/>
      <c r="FW57" s="209"/>
      <c r="FX57" s="209"/>
      <c r="FY57" s="209"/>
      <c r="FZ57" s="209"/>
      <c r="GA57" s="209"/>
      <c r="GB57" s="209"/>
      <c r="GC57" s="209"/>
      <c r="GD57" s="209"/>
      <c r="GE57" s="209"/>
      <c r="GF57" s="209"/>
      <c r="GG57" s="209"/>
      <c r="GH57" s="209"/>
      <c r="GI57" s="209"/>
      <c r="GJ57" s="209"/>
      <c r="GK57" s="209"/>
      <c r="GL57" s="209"/>
      <c r="GM57" s="209"/>
      <c r="GN57" s="209"/>
      <c r="GO57" s="209"/>
      <c r="GP57" s="209"/>
      <c r="GQ57" s="209"/>
      <c r="GR57" s="209"/>
      <c r="GS57" s="209"/>
      <c r="GT57" s="209"/>
      <c r="GU57" s="209"/>
      <c r="GV57" s="209"/>
      <c r="GW57" s="209"/>
      <c r="GX57" s="209"/>
      <c r="GY57" s="209"/>
      <c r="GZ57" s="209"/>
      <c r="HA57" s="209"/>
      <c r="HB57" s="209"/>
      <c r="HC57" s="209"/>
      <c r="HD57" s="209"/>
      <c r="HE57" s="209"/>
      <c r="HF57" s="209"/>
      <c r="HG57" s="209"/>
      <c r="HH57" s="209"/>
      <c r="HI57" s="209"/>
      <c r="HJ57" s="209"/>
      <c r="HK57" s="209"/>
      <c r="HL57" s="209"/>
      <c r="HM57" s="209"/>
      <c r="HN57" s="209"/>
      <c r="HO57" s="209"/>
      <c r="HP57" s="209"/>
      <c r="HQ57" s="209"/>
      <c r="HR57" s="209"/>
      <c r="HS57" s="209"/>
      <c r="HT57" s="209"/>
      <c r="HU57" s="209"/>
      <c r="HV57" s="209"/>
      <c r="HW57" s="209"/>
      <c r="HX57" s="209"/>
      <c r="HY57" s="209"/>
      <c r="HZ57" s="209"/>
      <c r="IA57" s="209"/>
      <c r="IB57" s="209"/>
      <c r="IC57" s="209"/>
      <c r="ID57" s="209"/>
      <c r="IE57" s="209"/>
      <c r="IF57" s="209"/>
      <c r="IG57" s="209"/>
      <c r="IH57" s="209"/>
      <c r="II57" s="209"/>
      <c r="IJ57" s="209"/>
    </row>
    <row r="58" spans="1:20" ht="15" customHeight="1" thickBot="1">
      <c r="A58" s="18"/>
      <c r="B58" s="18"/>
      <c r="C58" s="18"/>
      <c r="D58" s="187"/>
      <c r="E58" s="223"/>
      <c r="F58" s="18"/>
      <c r="G58" s="18"/>
      <c r="H58" s="18"/>
      <c r="I58" s="18"/>
      <c r="J58" s="18"/>
      <c r="K58" s="18"/>
      <c r="L58" s="18"/>
      <c r="M58" s="18"/>
      <c r="N58" s="18"/>
      <c r="O58" s="18"/>
      <c r="P58" s="18"/>
      <c r="Q58" s="18"/>
      <c r="R58" s="18"/>
      <c r="S58" s="18"/>
      <c r="T58" s="18"/>
    </row>
    <row r="59" spans="1:20" ht="15" customHeight="1">
      <c r="A59" s="18"/>
      <c r="B59" s="18"/>
      <c r="C59" s="18"/>
      <c r="D59" s="269" t="s">
        <v>215</v>
      </c>
      <c r="E59" s="270"/>
      <c r="F59" s="54"/>
      <c r="G59" s="132" t="s">
        <v>40</v>
      </c>
      <c r="H59" s="132"/>
      <c r="I59" s="48"/>
      <c r="J59" s="48"/>
      <c r="K59" s="48"/>
      <c r="L59" s="132" t="s">
        <v>41</v>
      </c>
      <c r="M59" s="133" t="s">
        <v>42</v>
      </c>
      <c r="N59" s="18"/>
      <c r="O59" s="18"/>
      <c r="P59" s="18"/>
      <c r="Q59" s="18"/>
      <c r="R59" s="18"/>
      <c r="S59" s="18"/>
      <c r="T59" s="18"/>
    </row>
    <row r="60" spans="1:20" ht="15" customHeight="1">
      <c r="A60" s="18"/>
      <c r="B60" s="18"/>
      <c r="C60" s="18"/>
      <c r="D60" s="271"/>
      <c r="E60" s="272"/>
      <c r="F60" s="259" t="s">
        <v>43</v>
      </c>
      <c r="G60" s="259"/>
      <c r="H60" s="259"/>
      <c r="I60" s="49"/>
      <c r="J60" s="49"/>
      <c r="K60" s="49"/>
      <c r="L60" s="131" t="s">
        <v>44</v>
      </c>
      <c r="M60" s="134" t="s">
        <v>44</v>
      </c>
      <c r="N60" s="18"/>
      <c r="O60" s="18"/>
      <c r="P60" s="18"/>
      <c r="Q60" s="18"/>
      <c r="R60" s="18"/>
      <c r="S60" s="18"/>
      <c r="T60" s="18"/>
    </row>
    <row r="61" spans="1:20" ht="18.75" customHeight="1" thickBot="1">
      <c r="A61" s="18"/>
      <c r="B61" s="18"/>
      <c r="C61" s="18"/>
      <c r="D61" s="273"/>
      <c r="E61" s="274"/>
      <c r="F61" s="50" t="s">
        <v>45</v>
      </c>
      <c r="G61" s="50" t="s">
        <v>46</v>
      </c>
      <c r="H61" s="50" t="s">
        <v>47</v>
      </c>
      <c r="I61" s="51"/>
      <c r="J61" s="51"/>
      <c r="K61" s="51"/>
      <c r="L61" s="50" t="s">
        <v>48</v>
      </c>
      <c r="M61" s="52" t="s">
        <v>49</v>
      </c>
      <c r="N61" s="18"/>
      <c r="O61" s="18"/>
      <c r="P61" s="18"/>
      <c r="Q61" s="18"/>
      <c r="R61" s="18"/>
      <c r="S61" s="18"/>
      <c r="T61" s="18"/>
    </row>
    <row r="62" spans="1:20" ht="18.75" customHeight="1">
      <c r="A62" s="18"/>
      <c r="B62" s="18"/>
      <c r="C62" s="18"/>
      <c r="D62" s="188" t="s">
        <v>94</v>
      </c>
      <c r="E62" s="227" t="s">
        <v>199</v>
      </c>
      <c r="F62" s="86"/>
      <c r="G62" s="87"/>
      <c r="H62" s="87"/>
      <c r="I62" s="29">
        <f>IF(F62&gt;0,1,"")</f>
      </c>
      <c r="J62" s="29">
        <f>IF(G62&gt;0,1,"")</f>
      </c>
      <c r="K62" s="30">
        <f>IF(H62&gt;0,1,"")</f>
      </c>
      <c r="L62" s="197">
        <f aca="true" t="shared" si="9" ref="L62:L68">IF(SUM(I62:K62)&gt;1,"ERROR",IF(F62&gt;=1,F62*4.33,IF(G62&gt;=1,G62,IF(H62&gt;=1,H62/12,""))))</f>
      </c>
      <c r="M62" s="88"/>
      <c r="N62" s="18"/>
      <c r="O62" s="18"/>
      <c r="P62" s="18"/>
      <c r="Q62" s="18"/>
      <c r="R62" s="18"/>
      <c r="S62" s="18"/>
      <c r="T62" s="18"/>
    </row>
    <row r="63" spans="1:20" ht="18.75" customHeight="1">
      <c r="A63" s="18"/>
      <c r="B63" s="18"/>
      <c r="C63" s="18"/>
      <c r="D63" s="188" t="s">
        <v>95</v>
      </c>
      <c r="E63" s="227" t="s">
        <v>199</v>
      </c>
      <c r="F63" s="86"/>
      <c r="G63" s="87"/>
      <c r="H63" s="87"/>
      <c r="I63" s="29">
        <f aca="true" t="shared" si="10" ref="I63:I68">IF(F63&gt;0,1,"")</f>
      </c>
      <c r="J63" s="29">
        <f aca="true" t="shared" si="11" ref="J63:J68">IF(G63&gt;0,1,"")</f>
      </c>
      <c r="K63" s="30">
        <f aca="true" t="shared" si="12" ref="K63:K68">IF(H63&gt;0,1,"")</f>
      </c>
      <c r="L63" s="194">
        <f t="shared" si="9"/>
      </c>
      <c r="M63" s="88"/>
      <c r="N63" s="18"/>
      <c r="O63" s="277">
        <f>IF(OR(COUNTIF($L$62:$L$68,"ERROR")&gt;0,COUNTIF($L$70:$L$72,"ERROR")&gt;0),Admin!E2,"")</f>
      </c>
      <c r="P63" s="277"/>
      <c r="Q63" s="277"/>
      <c r="R63" s="277"/>
      <c r="S63" s="18"/>
      <c r="T63" s="18"/>
    </row>
    <row r="64" spans="1:20" ht="18.75" customHeight="1">
      <c r="A64" s="18"/>
      <c r="B64" s="18"/>
      <c r="C64" s="18"/>
      <c r="D64" s="189" t="s">
        <v>96</v>
      </c>
      <c r="E64" s="227" t="s">
        <v>199</v>
      </c>
      <c r="F64" s="89"/>
      <c r="G64" s="72"/>
      <c r="H64" s="72"/>
      <c r="I64" s="22">
        <f t="shared" si="10"/>
      </c>
      <c r="J64" s="22">
        <f t="shared" si="11"/>
      </c>
      <c r="K64" s="23">
        <f t="shared" si="12"/>
      </c>
      <c r="L64" s="194">
        <f t="shared" si="9"/>
      </c>
      <c r="M64" s="90"/>
      <c r="N64" s="18"/>
      <c r="O64" s="277"/>
      <c r="P64" s="277"/>
      <c r="Q64" s="277"/>
      <c r="R64" s="277"/>
      <c r="S64" s="18"/>
      <c r="T64" s="18"/>
    </row>
    <row r="65" spans="1:20" ht="18.75" customHeight="1">
      <c r="A65" s="18"/>
      <c r="B65" s="18"/>
      <c r="C65" s="18"/>
      <c r="D65" s="189" t="s">
        <v>97</v>
      </c>
      <c r="E65" s="227" t="s">
        <v>199</v>
      </c>
      <c r="F65" s="89"/>
      <c r="G65" s="72"/>
      <c r="H65" s="72"/>
      <c r="I65" s="22">
        <f t="shared" si="10"/>
      </c>
      <c r="J65" s="22">
        <f t="shared" si="11"/>
      </c>
      <c r="K65" s="23">
        <f t="shared" si="12"/>
      </c>
      <c r="L65" s="194">
        <f t="shared" si="9"/>
      </c>
      <c r="M65" s="90"/>
      <c r="N65" s="18"/>
      <c r="O65" s="277"/>
      <c r="P65" s="277"/>
      <c r="Q65" s="277"/>
      <c r="R65" s="277"/>
      <c r="S65" s="18"/>
      <c r="T65" s="18"/>
    </row>
    <row r="66" spans="1:20" ht="18.75" customHeight="1">
      <c r="A66" s="18"/>
      <c r="B66" s="18"/>
      <c r="C66" s="18"/>
      <c r="D66" s="189" t="s">
        <v>61</v>
      </c>
      <c r="E66" s="227" t="s">
        <v>199</v>
      </c>
      <c r="F66" s="89"/>
      <c r="G66" s="72"/>
      <c r="H66" s="72"/>
      <c r="I66" s="22">
        <f t="shared" si="10"/>
      </c>
      <c r="J66" s="22">
        <f t="shared" si="11"/>
      </c>
      <c r="K66" s="23">
        <f t="shared" si="12"/>
      </c>
      <c r="L66" s="194">
        <f t="shared" si="9"/>
      </c>
      <c r="M66" s="90"/>
      <c r="N66" s="18"/>
      <c r="O66" s="277"/>
      <c r="P66" s="277"/>
      <c r="Q66" s="277"/>
      <c r="R66" s="277"/>
      <c r="S66" s="18"/>
      <c r="T66" s="18"/>
    </row>
    <row r="67" spans="1:20" ht="18.75" customHeight="1">
      <c r="A67" s="18"/>
      <c r="B67" s="18"/>
      <c r="C67" s="18"/>
      <c r="D67" s="189" t="s">
        <v>98</v>
      </c>
      <c r="E67" s="227" t="s">
        <v>199</v>
      </c>
      <c r="F67" s="89"/>
      <c r="G67" s="72"/>
      <c r="H67" s="72"/>
      <c r="I67" s="22">
        <f t="shared" si="10"/>
      </c>
      <c r="J67" s="22">
        <f t="shared" si="11"/>
      </c>
      <c r="K67" s="23">
        <f t="shared" si="12"/>
      </c>
      <c r="L67" s="194">
        <f t="shared" si="9"/>
      </c>
      <c r="M67" s="90"/>
      <c r="N67" s="18"/>
      <c r="O67" s="277"/>
      <c r="P67" s="277"/>
      <c r="Q67" s="277"/>
      <c r="R67" s="277"/>
      <c r="S67" s="18"/>
      <c r="T67" s="18"/>
    </row>
    <row r="68" spans="1:20" ht="18.75" customHeight="1" thickBot="1">
      <c r="A68" s="18"/>
      <c r="B68" s="18"/>
      <c r="C68" s="18"/>
      <c r="D68" s="190" t="s">
        <v>99</v>
      </c>
      <c r="E68" s="228" t="s">
        <v>200</v>
      </c>
      <c r="F68" s="91"/>
      <c r="G68" s="92"/>
      <c r="H68" s="92"/>
      <c r="I68" s="25">
        <f t="shared" si="10"/>
      </c>
      <c r="J68" s="25">
        <f t="shared" si="11"/>
      </c>
      <c r="K68" s="26">
        <f t="shared" si="12"/>
      </c>
      <c r="L68" s="195">
        <f t="shared" si="9"/>
      </c>
      <c r="M68" s="93"/>
      <c r="N68" s="18"/>
      <c r="O68" s="277"/>
      <c r="P68" s="277"/>
      <c r="Q68" s="277"/>
      <c r="R68" s="277"/>
      <c r="S68" s="18"/>
      <c r="T68" s="18"/>
    </row>
    <row r="69" spans="1:20" ht="18.75" customHeight="1" thickBot="1">
      <c r="A69" s="18"/>
      <c r="B69" s="18"/>
      <c r="C69" s="18"/>
      <c r="D69" s="253" t="s">
        <v>62</v>
      </c>
      <c r="E69" s="254"/>
      <c r="F69" s="254"/>
      <c r="G69" s="254"/>
      <c r="H69" s="254"/>
      <c r="I69" s="254"/>
      <c r="J69" s="254"/>
      <c r="K69" s="254"/>
      <c r="L69" s="254"/>
      <c r="M69" s="255"/>
      <c r="N69" s="18"/>
      <c r="O69" s="277"/>
      <c r="P69" s="277"/>
      <c r="Q69" s="277"/>
      <c r="R69" s="277"/>
      <c r="S69" s="18"/>
      <c r="T69" s="18"/>
    </row>
    <row r="70" spans="1:20" ht="18.75" customHeight="1">
      <c r="A70" s="18"/>
      <c r="B70" s="18"/>
      <c r="C70" s="18"/>
      <c r="D70" s="263" t="s">
        <v>205</v>
      </c>
      <c r="E70" s="264"/>
      <c r="F70" s="94"/>
      <c r="G70" s="83"/>
      <c r="H70" s="83"/>
      <c r="I70" s="20">
        <f aca="true" t="shared" si="13" ref="I70:K72">IF(F70&gt;0,1,"")</f>
      </c>
      <c r="J70" s="20">
        <f t="shared" si="13"/>
      </c>
      <c r="K70" s="21">
        <f t="shared" si="13"/>
      </c>
      <c r="L70" s="201">
        <f>IF(SUM(I70:K70)&gt;1,"ERROR",IF(F70&gt;=1,F70*4.33,IF(G70&gt;=1,G70,IF(H70&gt;=1,H70/12,""))))</f>
      </c>
      <c r="M70" s="95"/>
      <c r="N70" s="18"/>
      <c r="O70" s="277"/>
      <c r="P70" s="277"/>
      <c r="Q70" s="277"/>
      <c r="R70" s="277"/>
      <c r="S70" s="18"/>
      <c r="T70" s="18"/>
    </row>
    <row r="71" spans="1:20" ht="18.75" customHeight="1">
      <c r="A71" s="18"/>
      <c r="B71" s="18"/>
      <c r="C71" s="18"/>
      <c r="D71" s="263" t="s">
        <v>205</v>
      </c>
      <c r="E71" s="264"/>
      <c r="F71" s="89"/>
      <c r="G71" s="72"/>
      <c r="H71" s="72"/>
      <c r="I71" s="22">
        <f>IF(F71&gt;0,1,"")</f>
      </c>
      <c r="J71" s="22">
        <f>IF(G71&gt;0,1,"")</f>
      </c>
      <c r="K71" s="23">
        <f>IF(H71&gt;0,1,"")</f>
      </c>
      <c r="L71" s="196">
        <f>IF(SUM(I71:K71)&gt;1,"ERROR",IF(F71&gt;=1,F71*4.33,IF(G71&gt;=1,G71,IF(H71&gt;=1,H71/12,""))))</f>
      </c>
      <c r="M71" s="90"/>
      <c r="N71" s="18"/>
      <c r="O71" s="18"/>
      <c r="P71" s="18"/>
      <c r="Q71" s="18"/>
      <c r="R71" s="18"/>
      <c r="S71" s="18"/>
      <c r="T71" s="18"/>
    </row>
    <row r="72" spans="1:20" ht="18.75" customHeight="1" thickBot="1">
      <c r="A72" s="18"/>
      <c r="B72" s="18"/>
      <c r="C72" s="18"/>
      <c r="D72" s="263" t="s">
        <v>205</v>
      </c>
      <c r="E72" s="264"/>
      <c r="F72" s="91"/>
      <c r="G72" s="92"/>
      <c r="H72" s="92"/>
      <c r="I72" s="25">
        <f t="shared" si="13"/>
      </c>
      <c r="J72" s="25">
        <f t="shared" si="13"/>
      </c>
      <c r="K72" s="26">
        <f t="shared" si="13"/>
      </c>
      <c r="L72" s="195">
        <f>IF(SUM(I72:K72)&gt;1,"ERROR",IF(F72&gt;=1,F72*4.33,IF(G72&gt;=1,G72,IF(H72&gt;=1,H72/12,""))))</f>
      </c>
      <c r="M72" s="93"/>
      <c r="N72" s="18"/>
      <c r="O72" s="18"/>
      <c r="P72" s="18"/>
      <c r="Q72" s="18"/>
      <c r="R72" s="18"/>
      <c r="S72" s="18"/>
      <c r="T72" s="18"/>
    </row>
    <row r="73" spans="1:20" ht="13.5" thickBot="1">
      <c r="A73" s="18"/>
      <c r="B73" s="18"/>
      <c r="C73" s="18"/>
      <c r="D73" s="257" t="s">
        <v>63</v>
      </c>
      <c r="E73" s="258"/>
      <c r="F73" s="84">
        <f>IF(SUM(F62:F68,F70:F72)&gt;=1,SUM(F62:F68,F70:F72),"")</f>
      </c>
      <c r="G73" s="84">
        <f>IF(SUM(G62:G68,G70:G72)&gt;=1,SUM(G62:G68,G70:G72),"")</f>
      </c>
      <c r="H73" s="84">
        <f>IF(SUM(H62:H68,H70:H72)&gt;=1,SUM(H62:H68,H70:H72),"")</f>
      </c>
      <c r="I73" s="84"/>
      <c r="J73" s="84"/>
      <c r="K73" s="84"/>
      <c r="L73" s="84">
        <f>SUM(L62:L68,L70:L72)</f>
        <v>0</v>
      </c>
      <c r="M73" s="139">
        <f>IF(SUM(M62:M68,M70:M72)&gt;=1,SUM(M62:M68,M70:M72),"")</f>
      </c>
      <c r="N73" s="18"/>
      <c r="O73" s="18"/>
      <c r="P73" s="18"/>
      <c r="Q73" s="18"/>
      <c r="R73" s="18"/>
      <c r="S73" s="18"/>
      <c r="T73" s="18"/>
    </row>
    <row r="74" spans="1:20" ht="12.75">
      <c r="A74" s="18"/>
      <c r="B74" s="18"/>
      <c r="C74" s="18"/>
      <c r="D74" s="187"/>
      <c r="E74" s="223"/>
      <c r="F74" s="18"/>
      <c r="G74" s="18"/>
      <c r="H74" s="18"/>
      <c r="I74" s="18"/>
      <c r="J74" s="18"/>
      <c r="K74" s="18"/>
      <c r="L74" s="18"/>
      <c r="M74" s="18"/>
      <c r="N74" s="18"/>
      <c r="O74" s="18"/>
      <c r="P74" s="18"/>
      <c r="Q74" s="18"/>
      <c r="R74" s="18"/>
      <c r="S74" s="18"/>
      <c r="T74" s="18"/>
    </row>
    <row r="75" spans="1:244" s="209" customFormat="1" ht="18.75" customHeight="1">
      <c r="A75" s="18"/>
      <c r="B75" s="18"/>
      <c r="C75" s="18"/>
      <c r="D75" s="1"/>
      <c r="E75" s="230"/>
      <c r="F75" s="2"/>
      <c r="G75" s="2"/>
      <c r="H75" s="2"/>
      <c r="I75" s="18"/>
      <c r="J75" s="18"/>
      <c r="K75" s="18"/>
      <c r="L75" s="2"/>
      <c r="M75" s="2"/>
      <c r="N75" s="18"/>
      <c r="O75" s="18"/>
      <c r="P75" s="18"/>
      <c r="Q75" s="18"/>
      <c r="R75" s="18"/>
      <c r="S75" s="18"/>
      <c r="T75" s="18"/>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c r="FF75" s="143"/>
      <c r="FG75" s="143"/>
      <c r="FH75" s="143"/>
      <c r="FI75" s="143"/>
      <c r="FJ75" s="143"/>
      <c r="FK75" s="143"/>
      <c r="FL75" s="143"/>
      <c r="FM75" s="143"/>
      <c r="FN75" s="143"/>
      <c r="FO75" s="143"/>
      <c r="FP75" s="143"/>
      <c r="FQ75" s="143"/>
      <c r="FR75" s="143"/>
      <c r="FS75" s="143"/>
      <c r="FT75" s="143"/>
      <c r="FU75" s="143"/>
      <c r="FV75" s="143"/>
      <c r="FW75" s="143"/>
      <c r="FX75" s="143"/>
      <c r="FY75" s="143"/>
      <c r="FZ75" s="143"/>
      <c r="GA75" s="143"/>
      <c r="GB75" s="143"/>
      <c r="GC75" s="143"/>
      <c r="GD75" s="143"/>
      <c r="GE75" s="143"/>
      <c r="GF75" s="143"/>
      <c r="GG75" s="143"/>
      <c r="GH75" s="143"/>
      <c r="GI75" s="143"/>
      <c r="GJ75" s="143"/>
      <c r="GK75" s="143"/>
      <c r="GL75" s="143"/>
      <c r="GM75" s="143"/>
      <c r="GN75" s="143"/>
      <c r="GO75" s="143"/>
      <c r="GP75" s="143"/>
      <c r="GQ75" s="143"/>
      <c r="GR75" s="143"/>
      <c r="GS75" s="143"/>
      <c r="GT75" s="143"/>
      <c r="GU75" s="143"/>
      <c r="GV75" s="143"/>
      <c r="GW75" s="143"/>
      <c r="GX75" s="143"/>
      <c r="GY75" s="143"/>
      <c r="GZ75" s="143"/>
      <c r="HA75" s="143"/>
      <c r="HB75" s="143"/>
      <c r="HC75" s="143"/>
      <c r="HD75" s="143"/>
      <c r="HE75" s="143"/>
      <c r="HF75" s="143"/>
      <c r="HG75" s="143"/>
      <c r="HH75" s="143"/>
      <c r="HI75" s="143"/>
      <c r="HJ75" s="143"/>
      <c r="HK75" s="143"/>
      <c r="HL75" s="143"/>
      <c r="HM75" s="143"/>
      <c r="HN75" s="143"/>
      <c r="HO75" s="143"/>
      <c r="HP75" s="143"/>
      <c r="HQ75" s="143"/>
      <c r="HR75" s="143"/>
      <c r="HS75" s="143"/>
      <c r="HT75" s="143"/>
      <c r="HU75" s="143"/>
      <c r="HV75" s="143"/>
      <c r="HW75" s="143"/>
      <c r="HX75" s="143"/>
      <c r="HY75" s="143"/>
      <c r="HZ75" s="143"/>
      <c r="IA75" s="143"/>
      <c r="IB75" s="143"/>
      <c r="IC75" s="143"/>
      <c r="ID75" s="143"/>
      <c r="IE75" s="143"/>
      <c r="IF75" s="143"/>
      <c r="IG75" s="143"/>
      <c r="IH75" s="143"/>
      <c r="II75" s="143"/>
      <c r="IJ75" s="143"/>
    </row>
    <row r="76" spans="1:244" ht="18">
      <c r="A76" s="128"/>
      <c r="B76" s="128" t="s">
        <v>181</v>
      </c>
      <c r="C76" s="128"/>
      <c r="D76" s="128"/>
      <c r="E76" s="224"/>
      <c r="F76" s="128"/>
      <c r="G76" s="128"/>
      <c r="H76" s="128"/>
      <c r="I76" s="128"/>
      <c r="J76" s="128"/>
      <c r="K76" s="128"/>
      <c r="L76" s="128"/>
      <c r="M76" s="128"/>
      <c r="N76" s="128"/>
      <c r="O76" s="128"/>
      <c r="P76" s="128"/>
      <c r="Q76" s="128"/>
      <c r="R76" s="128"/>
      <c r="S76" s="128"/>
      <c r="T76" s="128"/>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c r="BO76" s="209"/>
      <c r="BP76" s="209"/>
      <c r="BQ76" s="209"/>
      <c r="BR76" s="209"/>
      <c r="BS76" s="209"/>
      <c r="BT76" s="209"/>
      <c r="BU76" s="209"/>
      <c r="BV76" s="209"/>
      <c r="BW76" s="209"/>
      <c r="BX76" s="209"/>
      <c r="BY76" s="209"/>
      <c r="BZ76" s="209"/>
      <c r="CA76" s="209"/>
      <c r="CB76" s="209"/>
      <c r="CC76" s="209"/>
      <c r="CD76" s="209"/>
      <c r="CE76" s="209"/>
      <c r="CF76" s="209"/>
      <c r="CG76" s="209"/>
      <c r="CH76" s="209"/>
      <c r="CI76" s="209"/>
      <c r="CJ76" s="209"/>
      <c r="CK76" s="209"/>
      <c r="CL76" s="209"/>
      <c r="CM76" s="209"/>
      <c r="CN76" s="209"/>
      <c r="CO76" s="209"/>
      <c r="CP76" s="209"/>
      <c r="CQ76" s="209"/>
      <c r="CR76" s="209"/>
      <c r="CS76" s="209"/>
      <c r="CT76" s="209"/>
      <c r="CU76" s="209"/>
      <c r="CV76" s="209"/>
      <c r="CW76" s="209"/>
      <c r="CX76" s="209"/>
      <c r="CY76" s="209"/>
      <c r="CZ76" s="209"/>
      <c r="DA76" s="209"/>
      <c r="DB76" s="209"/>
      <c r="DC76" s="209"/>
      <c r="DD76" s="209"/>
      <c r="DE76" s="209"/>
      <c r="DF76" s="209"/>
      <c r="DG76" s="209"/>
      <c r="DH76" s="209"/>
      <c r="DI76" s="209"/>
      <c r="DJ76" s="209"/>
      <c r="DK76" s="209"/>
      <c r="DL76" s="209"/>
      <c r="DM76" s="209"/>
      <c r="DN76" s="209"/>
      <c r="DO76" s="209"/>
      <c r="DP76" s="209"/>
      <c r="DQ76" s="209"/>
      <c r="DR76" s="209"/>
      <c r="DS76" s="209"/>
      <c r="DT76" s="209"/>
      <c r="DU76" s="209"/>
      <c r="DV76" s="209"/>
      <c r="DW76" s="209"/>
      <c r="DX76" s="209"/>
      <c r="DY76" s="209"/>
      <c r="DZ76" s="209"/>
      <c r="EA76" s="209"/>
      <c r="EB76" s="209"/>
      <c r="EC76" s="209"/>
      <c r="ED76" s="209"/>
      <c r="EE76" s="209"/>
      <c r="EF76" s="209"/>
      <c r="EG76" s="209"/>
      <c r="EH76" s="209"/>
      <c r="EI76" s="209"/>
      <c r="EJ76" s="209"/>
      <c r="EK76" s="209"/>
      <c r="EL76" s="209"/>
      <c r="EM76" s="209"/>
      <c r="EN76" s="209"/>
      <c r="EO76" s="209"/>
      <c r="EP76" s="209"/>
      <c r="EQ76" s="209"/>
      <c r="ER76" s="209"/>
      <c r="ES76" s="209"/>
      <c r="ET76" s="209"/>
      <c r="EU76" s="209"/>
      <c r="EV76" s="209"/>
      <c r="EW76" s="209"/>
      <c r="EX76" s="209"/>
      <c r="EY76" s="209"/>
      <c r="EZ76" s="209"/>
      <c r="FA76" s="209"/>
      <c r="FB76" s="209"/>
      <c r="FC76" s="209"/>
      <c r="FD76" s="209"/>
      <c r="FE76" s="209"/>
      <c r="FF76" s="209"/>
      <c r="FG76" s="209"/>
      <c r="FH76" s="209"/>
      <c r="FI76" s="209"/>
      <c r="FJ76" s="209"/>
      <c r="FK76" s="209"/>
      <c r="FL76" s="209"/>
      <c r="FM76" s="209"/>
      <c r="FN76" s="209"/>
      <c r="FO76" s="209"/>
      <c r="FP76" s="209"/>
      <c r="FQ76" s="209"/>
      <c r="FR76" s="209"/>
      <c r="FS76" s="209"/>
      <c r="FT76" s="209"/>
      <c r="FU76" s="209"/>
      <c r="FV76" s="209"/>
      <c r="FW76" s="209"/>
      <c r="FX76" s="209"/>
      <c r="FY76" s="209"/>
      <c r="FZ76" s="209"/>
      <c r="GA76" s="209"/>
      <c r="GB76" s="209"/>
      <c r="GC76" s="209"/>
      <c r="GD76" s="209"/>
      <c r="GE76" s="209"/>
      <c r="GF76" s="209"/>
      <c r="GG76" s="209"/>
      <c r="GH76" s="209"/>
      <c r="GI76" s="209"/>
      <c r="GJ76" s="209"/>
      <c r="GK76" s="209"/>
      <c r="GL76" s="209"/>
      <c r="GM76" s="209"/>
      <c r="GN76" s="209"/>
      <c r="GO76" s="209"/>
      <c r="GP76" s="209"/>
      <c r="GQ76" s="209"/>
      <c r="GR76" s="209"/>
      <c r="GS76" s="209"/>
      <c r="GT76" s="209"/>
      <c r="GU76" s="209"/>
      <c r="GV76" s="209"/>
      <c r="GW76" s="209"/>
      <c r="GX76" s="209"/>
      <c r="GY76" s="209"/>
      <c r="GZ76" s="209"/>
      <c r="HA76" s="209"/>
      <c r="HB76" s="209"/>
      <c r="HC76" s="209"/>
      <c r="HD76" s="209"/>
      <c r="HE76" s="209"/>
      <c r="HF76" s="209"/>
      <c r="HG76" s="209"/>
      <c r="HH76" s="209"/>
      <c r="HI76" s="209"/>
      <c r="HJ76" s="209"/>
      <c r="HK76" s="209"/>
      <c r="HL76" s="209"/>
      <c r="HM76" s="209"/>
      <c r="HN76" s="209"/>
      <c r="HO76" s="209"/>
      <c r="HP76" s="209"/>
      <c r="HQ76" s="209"/>
      <c r="HR76" s="209"/>
      <c r="HS76" s="209"/>
      <c r="HT76" s="209"/>
      <c r="HU76" s="209"/>
      <c r="HV76" s="209"/>
      <c r="HW76" s="209"/>
      <c r="HX76" s="209"/>
      <c r="HY76" s="209"/>
      <c r="HZ76" s="209"/>
      <c r="IA76" s="209"/>
      <c r="IB76" s="209"/>
      <c r="IC76" s="209"/>
      <c r="ID76" s="209"/>
      <c r="IE76" s="209"/>
      <c r="IF76" s="209"/>
      <c r="IG76" s="209"/>
      <c r="IH76" s="209"/>
      <c r="II76" s="209"/>
      <c r="IJ76" s="209"/>
    </row>
    <row r="77" spans="1:20" ht="15" customHeight="1" thickBot="1">
      <c r="A77" s="18"/>
      <c r="B77" s="18"/>
      <c r="C77" s="18"/>
      <c r="D77" s="187"/>
      <c r="E77" s="223"/>
      <c r="F77" s="18"/>
      <c r="G77" s="18"/>
      <c r="H77" s="18"/>
      <c r="I77" s="18"/>
      <c r="J77" s="18"/>
      <c r="K77" s="18"/>
      <c r="L77" s="18"/>
      <c r="M77" s="18"/>
      <c r="N77" s="18"/>
      <c r="O77" s="18"/>
      <c r="P77" s="18"/>
      <c r="Q77" s="18"/>
      <c r="R77" s="18"/>
      <c r="S77" s="18"/>
      <c r="T77" s="18"/>
    </row>
    <row r="78" spans="1:20" ht="15" customHeight="1">
      <c r="A78" s="18"/>
      <c r="B78" s="18"/>
      <c r="C78" s="18"/>
      <c r="D78" s="269" t="s">
        <v>215</v>
      </c>
      <c r="E78" s="270"/>
      <c r="F78" s="54"/>
      <c r="G78" s="132" t="s">
        <v>40</v>
      </c>
      <c r="H78" s="132"/>
      <c r="I78" s="48"/>
      <c r="J78" s="48"/>
      <c r="K78" s="48"/>
      <c r="L78" s="132" t="s">
        <v>41</v>
      </c>
      <c r="M78" s="133" t="s">
        <v>42</v>
      </c>
      <c r="N78" s="18"/>
      <c r="O78" s="18"/>
      <c r="P78" s="18"/>
      <c r="Q78" s="18"/>
      <c r="R78" s="18"/>
      <c r="S78" s="18"/>
      <c r="T78" s="18"/>
    </row>
    <row r="79" spans="1:20" ht="15" customHeight="1">
      <c r="A79" s="18"/>
      <c r="B79" s="18"/>
      <c r="C79" s="18"/>
      <c r="D79" s="271"/>
      <c r="E79" s="272"/>
      <c r="F79" s="259" t="s">
        <v>43</v>
      </c>
      <c r="G79" s="259"/>
      <c r="H79" s="259"/>
      <c r="I79" s="49"/>
      <c r="J79" s="49"/>
      <c r="K79" s="49"/>
      <c r="L79" s="131" t="s">
        <v>44</v>
      </c>
      <c r="M79" s="134" t="s">
        <v>44</v>
      </c>
      <c r="N79" s="18"/>
      <c r="O79" s="18"/>
      <c r="P79" s="18"/>
      <c r="Q79" s="18"/>
      <c r="R79" s="18"/>
      <c r="S79" s="18"/>
      <c r="T79" s="18"/>
    </row>
    <row r="80" spans="1:20" ht="18.75" customHeight="1" thickBot="1">
      <c r="A80" s="18"/>
      <c r="B80" s="18"/>
      <c r="C80" s="18"/>
      <c r="D80" s="273"/>
      <c r="E80" s="274"/>
      <c r="F80" s="50" t="s">
        <v>45</v>
      </c>
      <c r="G80" s="50" t="s">
        <v>46</v>
      </c>
      <c r="H80" s="50" t="s">
        <v>47</v>
      </c>
      <c r="I80" s="51"/>
      <c r="J80" s="51"/>
      <c r="K80" s="51"/>
      <c r="L80" s="50" t="s">
        <v>48</v>
      </c>
      <c r="M80" s="52" t="s">
        <v>49</v>
      </c>
      <c r="N80" s="18"/>
      <c r="O80" s="18"/>
      <c r="P80" s="18"/>
      <c r="Q80" s="18"/>
      <c r="R80" s="18"/>
      <c r="S80" s="18"/>
      <c r="T80" s="18"/>
    </row>
    <row r="81" spans="1:20" ht="18.75" customHeight="1">
      <c r="A81" s="18"/>
      <c r="B81" s="18"/>
      <c r="C81" s="18"/>
      <c r="D81" s="188" t="s">
        <v>100</v>
      </c>
      <c r="E81" s="227" t="s">
        <v>199</v>
      </c>
      <c r="F81" s="86"/>
      <c r="G81" s="87"/>
      <c r="H81" s="87"/>
      <c r="I81" s="31">
        <f>IF(F81&gt;0,1,"")</f>
      </c>
      <c r="J81" s="31">
        <f>IF(G81&gt;0,1,"")</f>
      </c>
      <c r="K81" s="32">
        <f>IF(H81&gt;0,1,"")</f>
      </c>
      <c r="L81" s="194">
        <f aca="true" t="shared" si="14" ref="L81:L87">IF(SUM(I81:K81)&gt;1,"ERROR",IF(F81&gt;=1,F81*4.33,IF(G81&gt;=1,G81,IF(H81&gt;=1,H81/12,""))))</f>
      </c>
      <c r="M81" s="88"/>
      <c r="N81" s="18"/>
      <c r="O81" s="18"/>
      <c r="P81" s="18"/>
      <c r="Q81" s="18"/>
      <c r="R81" s="18"/>
      <c r="S81" s="18"/>
      <c r="T81" s="18"/>
    </row>
    <row r="82" spans="1:20" ht="18.75" customHeight="1">
      <c r="A82" s="18"/>
      <c r="B82" s="18"/>
      <c r="C82" s="18"/>
      <c r="D82" s="188" t="s">
        <v>101</v>
      </c>
      <c r="E82" s="227" t="s">
        <v>199</v>
      </c>
      <c r="F82" s="86"/>
      <c r="G82" s="87"/>
      <c r="H82" s="87"/>
      <c r="I82" s="31">
        <f aca="true" t="shared" si="15" ref="I82:I87">IF(F82&gt;0,1,"")</f>
      </c>
      <c r="J82" s="31">
        <f aca="true" t="shared" si="16" ref="J82:J87">IF(G82&gt;0,1,"")</f>
      </c>
      <c r="K82" s="32">
        <f aca="true" t="shared" si="17" ref="K82:K87">IF(H82&gt;0,1,"")</f>
      </c>
      <c r="L82" s="194">
        <f t="shared" si="14"/>
      </c>
      <c r="M82" s="88"/>
      <c r="N82" s="18"/>
      <c r="O82" s="277">
        <f>IF(OR(COUNTIF($L$81:$L$87,"ERROR")&gt;0,COUNTIF($L$89:$L$91,"ERROR")&gt;0),Admin!E2,"")</f>
      </c>
      <c r="P82" s="277"/>
      <c r="Q82" s="277"/>
      <c r="R82" s="277"/>
      <c r="S82" s="18"/>
      <c r="T82" s="18"/>
    </row>
    <row r="83" spans="1:20" ht="18.75" customHeight="1">
      <c r="A83" s="18"/>
      <c r="B83" s="18"/>
      <c r="C83" s="18"/>
      <c r="D83" s="189" t="s">
        <v>102</v>
      </c>
      <c r="E83" s="227" t="s">
        <v>199</v>
      </c>
      <c r="F83" s="89"/>
      <c r="G83" s="72"/>
      <c r="H83" s="72"/>
      <c r="I83" s="33">
        <f t="shared" si="15"/>
      </c>
      <c r="J83" s="33">
        <f t="shared" si="16"/>
      </c>
      <c r="K83" s="34">
        <f t="shared" si="17"/>
      </c>
      <c r="L83" s="194">
        <f t="shared" si="14"/>
      </c>
      <c r="M83" s="90"/>
      <c r="N83" s="18"/>
      <c r="O83" s="277"/>
      <c r="P83" s="277"/>
      <c r="Q83" s="277"/>
      <c r="R83" s="277"/>
      <c r="S83" s="18"/>
      <c r="T83" s="18"/>
    </row>
    <row r="84" spans="1:20" ht="18.75" customHeight="1">
      <c r="A84" s="18"/>
      <c r="B84" s="18"/>
      <c r="C84" s="18"/>
      <c r="D84" s="189" t="s">
        <v>64</v>
      </c>
      <c r="E84" s="227" t="s">
        <v>199</v>
      </c>
      <c r="F84" s="89"/>
      <c r="G84" s="72"/>
      <c r="H84" s="72"/>
      <c r="I84" s="33">
        <f t="shared" si="15"/>
      </c>
      <c r="J84" s="33">
        <f t="shared" si="16"/>
      </c>
      <c r="K84" s="34">
        <f t="shared" si="17"/>
      </c>
      <c r="L84" s="194">
        <f t="shared" si="14"/>
      </c>
      <c r="M84" s="90"/>
      <c r="N84" s="18"/>
      <c r="O84" s="277"/>
      <c r="P84" s="277"/>
      <c r="Q84" s="277"/>
      <c r="R84" s="277"/>
      <c r="S84" s="18"/>
      <c r="T84" s="18"/>
    </row>
    <row r="85" spans="1:20" ht="18.75" customHeight="1">
      <c r="A85" s="18"/>
      <c r="B85" s="18"/>
      <c r="C85" s="18"/>
      <c r="D85" s="189" t="s">
        <v>103</v>
      </c>
      <c r="E85" s="228" t="s">
        <v>200</v>
      </c>
      <c r="F85" s="89"/>
      <c r="G85" s="72"/>
      <c r="H85" s="72"/>
      <c r="I85" s="33">
        <f t="shared" si="15"/>
      </c>
      <c r="J85" s="33">
        <f t="shared" si="16"/>
      </c>
      <c r="K85" s="34">
        <f t="shared" si="17"/>
      </c>
      <c r="L85" s="194">
        <f t="shared" si="14"/>
      </c>
      <c r="M85" s="90"/>
      <c r="N85" s="18"/>
      <c r="O85" s="277"/>
      <c r="P85" s="277"/>
      <c r="Q85" s="277"/>
      <c r="R85" s="277"/>
      <c r="S85" s="18"/>
      <c r="T85" s="18"/>
    </row>
    <row r="86" spans="1:20" ht="18.75" customHeight="1">
      <c r="A86" s="18"/>
      <c r="B86" s="18"/>
      <c r="C86" s="18"/>
      <c r="D86" s="189" t="s">
        <v>65</v>
      </c>
      <c r="E86" s="228" t="s">
        <v>200</v>
      </c>
      <c r="F86" s="89"/>
      <c r="G86" s="72"/>
      <c r="H86" s="72"/>
      <c r="I86" s="33">
        <f t="shared" si="15"/>
      </c>
      <c r="J86" s="33">
        <f t="shared" si="16"/>
      </c>
      <c r="K86" s="34">
        <f t="shared" si="17"/>
      </c>
      <c r="L86" s="194">
        <f t="shared" si="14"/>
      </c>
      <c r="M86" s="90"/>
      <c r="N86" s="18"/>
      <c r="O86" s="277"/>
      <c r="P86" s="277"/>
      <c r="Q86" s="277"/>
      <c r="R86" s="277"/>
      <c r="S86" s="18"/>
      <c r="T86" s="18"/>
    </row>
    <row r="87" spans="1:20" ht="18.75" customHeight="1" thickBot="1">
      <c r="A87" s="18"/>
      <c r="B87" s="18"/>
      <c r="C87" s="18"/>
      <c r="D87" s="190" t="s">
        <v>104</v>
      </c>
      <c r="E87" s="227" t="s">
        <v>199</v>
      </c>
      <c r="F87" s="91"/>
      <c r="G87" s="92"/>
      <c r="H87" s="92"/>
      <c r="I87" s="35">
        <f t="shared" si="15"/>
      </c>
      <c r="J87" s="35">
        <f t="shared" si="16"/>
      </c>
      <c r="K87" s="36">
        <f t="shared" si="17"/>
      </c>
      <c r="L87" s="194">
        <f t="shared" si="14"/>
      </c>
      <c r="M87" s="93"/>
      <c r="N87" s="18"/>
      <c r="O87" s="277"/>
      <c r="P87" s="277"/>
      <c r="Q87" s="277"/>
      <c r="R87" s="277"/>
      <c r="S87" s="18"/>
      <c r="T87" s="18"/>
    </row>
    <row r="88" spans="1:20" ht="18.75" customHeight="1" thickBot="1">
      <c r="A88" s="18"/>
      <c r="B88" s="18"/>
      <c r="C88" s="18"/>
      <c r="D88" s="253" t="s">
        <v>66</v>
      </c>
      <c r="E88" s="254"/>
      <c r="F88" s="254"/>
      <c r="G88" s="254"/>
      <c r="H88" s="254"/>
      <c r="I88" s="254"/>
      <c r="J88" s="254"/>
      <c r="K88" s="254"/>
      <c r="L88" s="254"/>
      <c r="M88" s="255"/>
      <c r="N88" s="18"/>
      <c r="O88" s="277"/>
      <c r="P88" s="277"/>
      <c r="Q88" s="277"/>
      <c r="R88" s="277"/>
      <c r="S88" s="18"/>
      <c r="T88" s="18"/>
    </row>
    <row r="89" spans="1:20" ht="18.75" customHeight="1">
      <c r="A89" s="18"/>
      <c r="B89" s="18"/>
      <c r="C89" s="18"/>
      <c r="D89" s="263" t="s">
        <v>205</v>
      </c>
      <c r="E89" s="264"/>
      <c r="F89" s="94"/>
      <c r="G89" s="83"/>
      <c r="H89" s="83"/>
      <c r="I89" s="126">
        <f aca="true" t="shared" si="18" ref="I89:K91">IF(F89&gt;0,1,"")</f>
      </c>
      <c r="J89" s="126">
        <f t="shared" si="18"/>
      </c>
      <c r="K89" s="127">
        <f t="shared" si="18"/>
      </c>
      <c r="L89" s="201">
        <f>IF(SUM(I89:K89)&gt;1,"ERROR",IF(F89&gt;=1,F89*4.33,IF(G89&gt;=1,G89,IF(H89&gt;=1,H89/12,""))))</f>
      </c>
      <c r="M89" s="95"/>
      <c r="N89" s="18"/>
      <c r="O89" s="277"/>
      <c r="P89" s="277"/>
      <c r="Q89" s="277"/>
      <c r="R89" s="277"/>
      <c r="S89" s="18"/>
      <c r="T89" s="18"/>
    </row>
    <row r="90" spans="1:20" ht="18.75" customHeight="1">
      <c r="A90" s="18"/>
      <c r="B90" s="18"/>
      <c r="C90" s="18"/>
      <c r="D90" s="263" t="s">
        <v>205</v>
      </c>
      <c r="E90" s="264"/>
      <c r="F90" s="89"/>
      <c r="G90" s="72"/>
      <c r="H90" s="72"/>
      <c r="I90" s="33">
        <f>IF(F90&gt;0,1,"")</f>
      </c>
      <c r="J90" s="33">
        <f>IF(G90&gt;0,1,"")</f>
      </c>
      <c r="K90" s="34">
        <f>IF(H90&gt;0,1,"")</f>
      </c>
      <c r="L90" s="196">
        <f>IF(SUM(I90:K90)&gt;1,"ERROR",IF(F90&gt;=1,F90*4.33,IF(G90&gt;=1,G90,IF(H90&gt;=1,H90/12,""))))</f>
      </c>
      <c r="M90" s="90"/>
      <c r="N90" s="18"/>
      <c r="O90" s="277"/>
      <c r="P90" s="277"/>
      <c r="Q90" s="277"/>
      <c r="R90" s="277"/>
      <c r="S90" s="18"/>
      <c r="T90" s="18"/>
    </row>
    <row r="91" spans="1:20" ht="18.75" customHeight="1" thickBot="1">
      <c r="A91" s="18"/>
      <c r="B91" s="18"/>
      <c r="C91" s="18"/>
      <c r="D91" s="263" t="s">
        <v>205</v>
      </c>
      <c r="E91" s="264"/>
      <c r="F91" s="91"/>
      <c r="G91" s="92"/>
      <c r="H91" s="92"/>
      <c r="I91" s="35">
        <f t="shared" si="18"/>
      </c>
      <c r="J91" s="35">
        <f t="shared" si="18"/>
      </c>
      <c r="K91" s="36">
        <f t="shared" si="18"/>
      </c>
      <c r="L91" s="194">
        <f>IF(SUM(I91:K91)&gt;1,"ERROR",IF(F91&gt;=1,F91*4.33,IF(G91&gt;=1,G91,IF(H91&gt;=1,H91/12,""))))</f>
      </c>
      <c r="M91" s="93"/>
      <c r="N91" s="18"/>
      <c r="O91" s="277"/>
      <c r="P91" s="277"/>
      <c r="Q91" s="277"/>
      <c r="R91" s="277"/>
      <c r="S91" s="18"/>
      <c r="T91" s="18"/>
    </row>
    <row r="92" spans="1:20" ht="13.5" thickBot="1">
      <c r="A92" s="18"/>
      <c r="B92" s="18"/>
      <c r="C92" s="18"/>
      <c r="D92" s="257" t="s">
        <v>67</v>
      </c>
      <c r="E92" s="258"/>
      <c r="F92" s="84">
        <f>IF(SUM(F81:F87,F89:F91)&gt;=1,SUM(F81:F87,F89:F91),"")</f>
      </c>
      <c r="G92" s="84">
        <f>IF(SUM(G81:G87,G89:G91)&gt;=1,SUM(G81:G87,G89:G91),"")</f>
      </c>
      <c r="H92" s="84">
        <f>IF(SUM(H81:H87,H89:H91)&gt;=1,SUM(H81:H87,H89:H91),"")</f>
      </c>
      <c r="I92" s="84"/>
      <c r="J92" s="84"/>
      <c r="K92" s="84"/>
      <c r="L92" s="84">
        <f>SUM(L81:L87,L89:L91)</f>
        <v>0</v>
      </c>
      <c r="M92" s="139">
        <f>IF(SUM(M81:M87,M89:M91)&gt;=1,SUM(M81:M87,M89:M91),"")</f>
      </c>
      <c r="N92" s="18"/>
      <c r="O92" s="18"/>
      <c r="P92" s="18"/>
      <c r="Q92" s="18"/>
      <c r="R92" s="18"/>
      <c r="S92" s="18"/>
      <c r="T92" s="18"/>
    </row>
    <row r="93" spans="1:20" ht="12.75">
      <c r="A93" s="18"/>
      <c r="B93" s="18"/>
      <c r="C93" s="18"/>
      <c r="D93" s="187"/>
      <c r="E93" s="223"/>
      <c r="F93" s="18"/>
      <c r="G93" s="18"/>
      <c r="H93" s="18"/>
      <c r="I93" s="18"/>
      <c r="J93" s="18"/>
      <c r="K93" s="18"/>
      <c r="L93" s="18"/>
      <c r="M93" s="18"/>
      <c r="N93" s="18"/>
      <c r="O93" s="18"/>
      <c r="P93" s="18"/>
      <c r="Q93" s="18"/>
      <c r="R93" s="18"/>
      <c r="S93" s="18"/>
      <c r="T93" s="18"/>
    </row>
    <row r="94" spans="1:244" s="209" customFormat="1" ht="18.75" customHeight="1">
      <c r="A94" s="18"/>
      <c r="B94" s="18"/>
      <c r="C94" s="18"/>
      <c r="D94" s="187"/>
      <c r="E94" s="223"/>
      <c r="F94" s="18"/>
      <c r="G94" s="18"/>
      <c r="H94" s="18"/>
      <c r="I94" s="18"/>
      <c r="J94" s="18"/>
      <c r="K94" s="18"/>
      <c r="L94" s="18"/>
      <c r="M94" s="18"/>
      <c r="N94" s="18"/>
      <c r="O94" s="18"/>
      <c r="P94" s="18"/>
      <c r="Q94" s="18"/>
      <c r="R94" s="18"/>
      <c r="S94" s="18"/>
      <c r="T94" s="18"/>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143"/>
      <c r="CN94" s="143"/>
      <c r="CO94" s="143"/>
      <c r="CP94" s="143"/>
      <c r="CQ94" s="143"/>
      <c r="CR94" s="143"/>
      <c r="CS94" s="143"/>
      <c r="CT94" s="143"/>
      <c r="CU94" s="143"/>
      <c r="CV94" s="143"/>
      <c r="CW94" s="143"/>
      <c r="CX94" s="143"/>
      <c r="CY94" s="143"/>
      <c r="CZ94" s="143"/>
      <c r="DA94" s="143"/>
      <c r="DB94" s="143"/>
      <c r="DC94" s="143"/>
      <c r="DD94" s="143"/>
      <c r="DE94" s="143"/>
      <c r="DF94" s="143"/>
      <c r="DG94" s="143"/>
      <c r="DH94" s="143"/>
      <c r="DI94" s="143"/>
      <c r="DJ94" s="143"/>
      <c r="DK94" s="143"/>
      <c r="DL94" s="143"/>
      <c r="DM94" s="143"/>
      <c r="DN94" s="143"/>
      <c r="DO94" s="143"/>
      <c r="DP94" s="143"/>
      <c r="DQ94" s="143"/>
      <c r="DR94" s="143"/>
      <c r="DS94" s="143"/>
      <c r="DT94" s="143"/>
      <c r="DU94" s="143"/>
      <c r="DV94" s="143"/>
      <c r="DW94" s="143"/>
      <c r="DX94" s="143"/>
      <c r="DY94" s="143"/>
      <c r="DZ94" s="143"/>
      <c r="EA94" s="143"/>
      <c r="EB94" s="143"/>
      <c r="EC94" s="143"/>
      <c r="ED94" s="143"/>
      <c r="EE94" s="143"/>
      <c r="EF94" s="143"/>
      <c r="EG94" s="143"/>
      <c r="EH94" s="143"/>
      <c r="EI94" s="143"/>
      <c r="EJ94" s="143"/>
      <c r="EK94" s="143"/>
      <c r="EL94" s="143"/>
      <c r="EM94" s="143"/>
      <c r="EN94" s="143"/>
      <c r="EO94" s="143"/>
      <c r="EP94" s="143"/>
      <c r="EQ94" s="143"/>
      <c r="ER94" s="143"/>
      <c r="ES94" s="143"/>
      <c r="ET94" s="143"/>
      <c r="EU94" s="143"/>
      <c r="EV94" s="143"/>
      <c r="EW94" s="143"/>
      <c r="EX94" s="143"/>
      <c r="EY94" s="143"/>
      <c r="EZ94" s="143"/>
      <c r="FA94" s="143"/>
      <c r="FB94" s="143"/>
      <c r="FC94" s="143"/>
      <c r="FD94" s="143"/>
      <c r="FE94" s="143"/>
      <c r="FF94" s="143"/>
      <c r="FG94" s="143"/>
      <c r="FH94" s="143"/>
      <c r="FI94" s="143"/>
      <c r="FJ94" s="143"/>
      <c r="FK94" s="143"/>
      <c r="FL94" s="143"/>
      <c r="FM94" s="143"/>
      <c r="FN94" s="143"/>
      <c r="FO94" s="143"/>
      <c r="FP94" s="143"/>
      <c r="FQ94" s="143"/>
      <c r="FR94" s="143"/>
      <c r="FS94" s="143"/>
      <c r="FT94" s="143"/>
      <c r="FU94" s="143"/>
      <c r="FV94" s="143"/>
      <c r="FW94" s="143"/>
      <c r="FX94" s="143"/>
      <c r="FY94" s="143"/>
      <c r="FZ94" s="143"/>
      <c r="GA94" s="143"/>
      <c r="GB94" s="143"/>
      <c r="GC94" s="143"/>
      <c r="GD94" s="143"/>
      <c r="GE94" s="143"/>
      <c r="GF94" s="143"/>
      <c r="GG94" s="143"/>
      <c r="GH94" s="143"/>
      <c r="GI94" s="143"/>
      <c r="GJ94" s="143"/>
      <c r="GK94" s="143"/>
      <c r="GL94" s="143"/>
      <c r="GM94" s="143"/>
      <c r="GN94" s="143"/>
      <c r="GO94" s="143"/>
      <c r="GP94" s="143"/>
      <c r="GQ94" s="143"/>
      <c r="GR94" s="143"/>
      <c r="GS94" s="143"/>
      <c r="GT94" s="143"/>
      <c r="GU94" s="143"/>
      <c r="GV94" s="143"/>
      <c r="GW94" s="143"/>
      <c r="GX94" s="143"/>
      <c r="GY94" s="143"/>
      <c r="GZ94" s="143"/>
      <c r="HA94" s="143"/>
      <c r="HB94" s="143"/>
      <c r="HC94" s="143"/>
      <c r="HD94" s="143"/>
      <c r="HE94" s="143"/>
      <c r="HF94" s="143"/>
      <c r="HG94" s="143"/>
      <c r="HH94" s="143"/>
      <c r="HI94" s="143"/>
      <c r="HJ94" s="143"/>
      <c r="HK94" s="143"/>
      <c r="HL94" s="143"/>
      <c r="HM94" s="143"/>
      <c r="HN94" s="143"/>
      <c r="HO94" s="143"/>
      <c r="HP94" s="143"/>
      <c r="HQ94" s="143"/>
      <c r="HR94" s="143"/>
      <c r="HS94" s="143"/>
      <c r="HT94" s="143"/>
      <c r="HU94" s="143"/>
      <c r="HV94" s="143"/>
      <c r="HW94" s="143"/>
      <c r="HX94" s="143"/>
      <c r="HY94" s="143"/>
      <c r="HZ94" s="143"/>
      <c r="IA94" s="143"/>
      <c r="IB94" s="143"/>
      <c r="IC94" s="143"/>
      <c r="ID94" s="143"/>
      <c r="IE94" s="143"/>
      <c r="IF94" s="143"/>
      <c r="IG94" s="143"/>
      <c r="IH94" s="143"/>
      <c r="II94" s="143"/>
      <c r="IJ94" s="143"/>
    </row>
    <row r="95" spans="1:244" ht="18">
      <c r="A95" s="128"/>
      <c r="B95" s="128" t="s">
        <v>182</v>
      </c>
      <c r="C95" s="128"/>
      <c r="D95" s="128"/>
      <c r="E95" s="224"/>
      <c r="F95" s="128"/>
      <c r="G95" s="128"/>
      <c r="H95" s="128"/>
      <c r="I95" s="128"/>
      <c r="J95" s="128"/>
      <c r="K95" s="128"/>
      <c r="L95" s="128"/>
      <c r="M95" s="128"/>
      <c r="N95" s="128"/>
      <c r="O95" s="128"/>
      <c r="P95" s="128"/>
      <c r="Q95" s="128"/>
      <c r="R95" s="128"/>
      <c r="S95" s="128"/>
      <c r="T95" s="128"/>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09"/>
      <c r="AW95" s="209"/>
      <c r="AX95" s="209"/>
      <c r="AY95" s="209"/>
      <c r="AZ95" s="209"/>
      <c r="BA95" s="209"/>
      <c r="BB95" s="209"/>
      <c r="BC95" s="209"/>
      <c r="BD95" s="209"/>
      <c r="BE95" s="209"/>
      <c r="BF95" s="209"/>
      <c r="BG95" s="209"/>
      <c r="BH95" s="209"/>
      <c r="BI95" s="209"/>
      <c r="BJ95" s="209"/>
      <c r="BK95" s="209"/>
      <c r="BL95" s="209"/>
      <c r="BM95" s="209"/>
      <c r="BN95" s="209"/>
      <c r="BO95" s="209"/>
      <c r="BP95" s="209"/>
      <c r="BQ95" s="209"/>
      <c r="BR95" s="209"/>
      <c r="BS95" s="209"/>
      <c r="BT95" s="209"/>
      <c r="BU95" s="209"/>
      <c r="BV95" s="209"/>
      <c r="BW95" s="209"/>
      <c r="BX95" s="209"/>
      <c r="BY95" s="209"/>
      <c r="BZ95" s="209"/>
      <c r="CA95" s="209"/>
      <c r="CB95" s="209"/>
      <c r="CC95" s="209"/>
      <c r="CD95" s="209"/>
      <c r="CE95" s="209"/>
      <c r="CF95" s="209"/>
      <c r="CG95" s="209"/>
      <c r="CH95" s="209"/>
      <c r="CI95" s="209"/>
      <c r="CJ95" s="209"/>
      <c r="CK95" s="209"/>
      <c r="CL95" s="209"/>
      <c r="CM95" s="209"/>
      <c r="CN95" s="209"/>
      <c r="CO95" s="209"/>
      <c r="CP95" s="209"/>
      <c r="CQ95" s="209"/>
      <c r="CR95" s="209"/>
      <c r="CS95" s="209"/>
      <c r="CT95" s="209"/>
      <c r="CU95" s="209"/>
      <c r="CV95" s="209"/>
      <c r="CW95" s="209"/>
      <c r="CX95" s="209"/>
      <c r="CY95" s="209"/>
      <c r="CZ95" s="209"/>
      <c r="DA95" s="209"/>
      <c r="DB95" s="209"/>
      <c r="DC95" s="209"/>
      <c r="DD95" s="209"/>
      <c r="DE95" s="209"/>
      <c r="DF95" s="209"/>
      <c r="DG95" s="209"/>
      <c r="DH95" s="209"/>
      <c r="DI95" s="209"/>
      <c r="DJ95" s="209"/>
      <c r="DK95" s="209"/>
      <c r="DL95" s="209"/>
      <c r="DM95" s="209"/>
      <c r="DN95" s="209"/>
      <c r="DO95" s="209"/>
      <c r="DP95" s="209"/>
      <c r="DQ95" s="209"/>
      <c r="DR95" s="209"/>
      <c r="DS95" s="209"/>
      <c r="DT95" s="209"/>
      <c r="DU95" s="209"/>
      <c r="DV95" s="209"/>
      <c r="DW95" s="209"/>
      <c r="DX95" s="209"/>
      <c r="DY95" s="209"/>
      <c r="DZ95" s="209"/>
      <c r="EA95" s="209"/>
      <c r="EB95" s="209"/>
      <c r="EC95" s="209"/>
      <c r="ED95" s="209"/>
      <c r="EE95" s="209"/>
      <c r="EF95" s="209"/>
      <c r="EG95" s="209"/>
      <c r="EH95" s="209"/>
      <c r="EI95" s="209"/>
      <c r="EJ95" s="209"/>
      <c r="EK95" s="209"/>
      <c r="EL95" s="209"/>
      <c r="EM95" s="209"/>
      <c r="EN95" s="209"/>
      <c r="EO95" s="209"/>
      <c r="EP95" s="209"/>
      <c r="EQ95" s="209"/>
      <c r="ER95" s="209"/>
      <c r="ES95" s="209"/>
      <c r="ET95" s="209"/>
      <c r="EU95" s="209"/>
      <c r="EV95" s="209"/>
      <c r="EW95" s="209"/>
      <c r="EX95" s="209"/>
      <c r="EY95" s="209"/>
      <c r="EZ95" s="209"/>
      <c r="FA95" s="209"/>
      <c r="FB95" s="209"/>
      <c r="FC95" s="209"/>
      <c r="FD95" s="209"/>
      <c r="FE95" s="209"/>
      <c r="FF95" s="209"/>
      <c r="FG95" s="209"/>
      <c r="FH95" s="209"/>
      <c r="FI95" s="209"/>
      <c r="FJ95" s="209"/>
      <c r="FK95" s="209"/>
      <c r="FL95" s="209"/>
      <c r="FM95" s="209"/>
      <c r="FN95" s="209"/>
      <c r="FO95" s="209"/>
      <c r="FP95" s="209"/>
      <c r="FQ95" s="209"/>
      <c r="FR95" s="209"/>
      <c r="FS95" s="209"/>
      <c r="FT95" s="209"/>
      <c r="FU95" s="209"/>
      <c r="FV95" s="209"/>
      <c r="FW95" s="209"/>
      <c r="FX95" s="209"/>
      <c r="FY95" s="209"/>
      <c r="FZ95" s="209"/>
      <c r="GA95" s="209"/>
      <c r="GB95" s="209"/>
      <c r="GC95" s="209"/>
      <c r="GD95" s="209"/>
      <c r="GE95" s="209"/>
      <c r="GF95" s="209"/>
      <c r="GG95" s="209"/>
      <c r="GH95" s="209"/>
      <c r="GI95" s="209"/>
      <c r="GJ95" s="209"/>
      <c r="GK95" s="209"/>
      <c r="GL95" s="209"/>
      <c r="GM95" s="209"/>
      <c r="GN95" s="209"/>
      <c r="GO95" s="209"/>
      <c r="GP95" s="209"/>
      <c r="GQ95" s="209"/>
      <c r="GR95" s="209"/>
      <c r="GS95" s="209"/>
      <c r="GT95" s="209"/>
      <c r="GU95" s="209"/>
      <c r="GV95" s="209"/>
      <c r="GW95" s="209"/>
      <c r="GX95" s="209"/>
      <c r="GY95" s="209"/>
      <c r="GZ95" s="209"/>
      <c r="HA95" s="209"/>
      <c r="HB95" s="209"/>
      <c r="HC95" s="209"/>
      <c r="HD95" s="209"/>
      <c r="HE95" s="209"/>
      <c r="HF95" s="209"/>
      <c r="HG95" s="209"/>
      <c r="HH95" s="209"/>
      <c r="HI95" s="209"/>
      <c r="HJ95" s="209"/>
      <c r="HK95" s="209"/>
      <c r="HL95" s="209"/>
      <c r="HM95" s="209"/>
      <c r="HN95" s="209"/>
      <c r="HO95" s="209"/>
      <c r="HP95" s="209"/>
      <c r="HQ95" s="209"/>
      <c r="HR95" s="209"/>
      <c r="HS95" s="209"/>
      <c r="HT95" s="209"/>
      <c r="HU95" s="209"/>
      <c r="HV95" s="209"/>
      <c r="HW95" s="209"/>
      <c r="HX95" s="209"/>
      <c r="HY95" s="209"/>
      <c r="HZ95" s="209"/>
      <c r="IA95" s="209"/>
      <c r="IB95" s="209"/>
      <c r="IC95" s="209"/>
      <c r="ID95" s="209"/>
      <c r="IE95" s="209"/>
      <c r="IF95" s="209"/>
      <c r="IG95" s="209"/>
      <c r="IH95" s="209"/>
      <c r="II95" s="209"/>
      <c r="IJ95" s="209"/>
    </row>
    <row r="96" spans="1:20" ht="12.75">
      <c r="A96" s="18"/>
      <c r="B96" s="18"/>
      <c r="C96" s="18"/>
      <c r="D96" s="187"/>
      <c r="E96" s="223"/>
      <c r="F96" s="18"/>
      <c r="G96" s="18"/>
      <c r="H96" s="18"/>
      <c r="I96" s="18"/>
      <c r="J96" s="18"/>
      <c r="K96" s="18"/>
      <c r="L96" s="18"/>
      <c r="M96" s="18"/>
      <c r="N96" s="18"/>
      <c r="O96" s="18"/>
      <c r="P96" s="18"/>
      <c r="Q96" s="18"/>
      <c r="R96" s="18"/>
      <c r="S96" s="18"/>
      <c r="T96" s="18"/>
    </row>
    <row r="97" spans="1:20" ht="46.5" customHeight="1">
      <c r="A97" s="18"/>
      <c r="B97" s="18"/>
      <c r="C97" s="18"/>
      <c r="D97" s="187"/>
      <c r="E97" s="223"/>
      <c r="F97" s="18"/>
      <c r="G97" s="18"/>
      <c r="H97" s="18"/>
      <c r="I97" s="18"/>
      <c r="J97" s="18"/>
      <c r="K97" s="18"/>
      <c r="L97" s="18"/>
      <c r="M97" s="18"/>
      <c r="N97" s="18"/>
      <c r="O97" s="18"/>
      <c r="P97" s="18"/>
      <c r="Q97" s="18"/>
      <c r="R97" s="18"/>
      <c r="S97" s="18"/>
      <c r="T97" s="18"/>
    </row>
    <row r="98" spans="1:20" ht="18" customHeight="1">
      <c r="A98" s="18"/>
      <c r="B98" s="18"/>
      <c r="C98" s="18"/>
      <c r="D98" s="187"/>
      <c r="E98" s="223"/>
      <c r="F98" s="18"/>
      <c r="G98" s="18"/>
      <c r="H98" s="18"/>
      <c r="I98" s="18"/>
      <c r="J98" s="18"/>
      <c r="K98" s="18"/>
      <c r="L98" s="18"/>
      <c r="M98" s="18"/>
      <c r="N98" s="18"/>
      <c r="O98" s="18"/>
      <c r="P98" s="18"/>
      <c r="Q98" s="18"/>
      <c r="R98" s="18"/>
      <c r="S98" s="18"/>
      <c r="T98" s="18"/>
    </row>
    <row r="99" spans="1:20" ht="12.75">
      <c r="A99" s="18"/>
      <c r="B99" s="18"/>
      <c r="C99" s="18"/>
      <c r="D99" s="187"/>
      <c r="E99" s="223"/>
      <c r="F99" s="18"/>
      <c r="G99" s="18"/>
      <c r="H99" s="18"/>
      <c r="I99" s="18"/>
      <c r="J99" s="18"/>
      <c r="K99" s="18"/>
      <c r="L99" s="18"/>
      <c r="M99" s="18"/>
      <c r="N99" s="18"/>
      <c r="O99" s="18"/>
      <c r="P99" s="18"/>
      <c r="Q99" s="18"/>
      <c r="R99" s="18"/>
      <c r="S99" s="18"/>
      <c r="T99" s="18"/>
    </row>
    <row r="100" spans="1:20" ht="12.75">
      <c r="A100" s="18"/>
      <c r="B100" s="18"/>
      <c r="C100" s="18"/>
      <c r="D100" s="187"/>
      <c r="E100" s="223"/>
      <c r="F100" s="2"/>
      <c r="G100" s="2"/>
      <c r="H100" s="2"/>
      <c r="I100" s="18"/>
      <c r="J100" s="18"/>
      <c r="K100" s="18"/>
      <c r="L100" s="2"/>
      <c r="M100" s="2"/>
      <c r="N100" s="18"/>
      <c r="O100" s="18"/>
      <c r="P100" s="18"/>
      <c r="Q100" s="18"/>
      <c r="R100" s="18"/>
      <c r="S100" s="18"/>
      <c r="T100" s="18"/>
    </row>
    <row r="101" spans="1:20" ht="12.75">
      <c r="A101" s="18"/>
      <c r="B101" s="18"/>
      <c r="C101" s="18"/>
      <c r="D101" s="187"/>
      <c r="E101" s="223"/>
      <c r="F101" s="2"/>
      <c r="G101" s="2"/>
      <c r="H101" s="2"/>
      <c r="I101" s="18"/>
      <c r="J101" s="18"/>
      <c r="K101" s="18"/>
      <c r="L101" s="2"/>
      <c r="M101" s="2"/>
      <c r="N101" s="18"/>
      <c r="O101" s="18"/>
      <c r="P101" s="18"/>
      <c r="Q101" s="18"/>
      <c r="R101" s="18"/>
      <c r="S101" s="18"/>
      <c r="T101" s="18"/>
    </row>
    <row r="102" spans="1:20" ht="12.75">
      <c r="A102" s="18"/>
      <c r="B102" s="18"/>
      <c r="C102" s="18"/>
      <c r="D102" s="187"/>
      <c r="E102" s="223"/>
      <c r="F102" s="2"/>
      <c r="G102" s="2"/>
      <c r="H102" s="2"/>
      <c r="I102" s="18"/>
      <c r="J102" s="18"/>
      <c r="K102" s="18"/>
      <c r="L102" s="2"/>
      <c r="M102" s="2"/>
      <c r="N102" s="18"/>
      <c r="O102" s="18"/>
      <c r="P102" s="18"/>
      <c r="Q102" s="18"/>
      <c r="R102" s="18"/>
      <c r="S102" s="18"/>
      <c r="T102" s="18"/>
    </row>
    <row r="103" spans="1:20" ht="15" customHeight="1" thickBot="1">
      <c r="A103" s="18"/>
      <c r="B103" s="18"/>
      <c r="C103" s="18"/>
      <c r="D103" s="187"/>
      <c r="E103" s="223"/>
      <c r="F103" s="18"/>
      <c r="G103" s="18"/>
      <c r="H103" s="18"/>
      <c r="I103" s="18"/>
      <c r="J103" s="18"/>
      <c r="K103" s="18"/>
      <c r="L103" s="18"/>
      <c r="M103" s="18"/>
      <c r="N103" s="18"/>
      <c r="O103" s="18"/>
      <c r="P103" s="18"/>
      <c r="Q103" s="18"/>
      <c r="R103" s="18"/>
      <c r="S103" s="18"/>
      <c r="T103" s="18"/>
    </row>
    <row r="104" spans="1:20" ht="15" customHeight="1">
      <c r="A104" s="18"/>
      <c r="B104" s="18"/>
      <c r="C104" s="18"/>
      <c r="D104" s="269" t="s">
        <v>215</v>
      </c>
      <c r="E104" s="270"/>
      <c r="F104" s="48"/>
      <c r="G104" s="132" t="s">
        <v>40</v>
      </c>
      <c r="H104" s="132"/>
      <c r="I104" s="48"/>
      <c r="J104" s="48"/>
      <c r="K104" s="48"/>
      <c r="L104" s="132" t="s">
        <v>41</v>
      </c>
      <c r="M104" s="133" t="s">
        <v>42</v>
      </c>
      <c r="N104" s="18"/>
      <c r="O104" s="18"/>
      <c r="P104" s="18"/>
      <c r="Q104" s="18"/>
      <c r="R104" s="18"/>
      <c r="S104" s="18"/>
      <c r="T104" s="18"/>
    </row>
    <row r="105" spans="1:20" ht="15" customHeight="1">
      <c r="A105" s="18"/>
      <c r="B105" s="18"/>
      <c r="C105" s="18"/>
      <c r="D105" s="271"/>
      <c r="E105" s="272"/>
      <c r="F105" s="259" t="s">
        <v>43</v>
      </c>
      <c r="G105" s="259"/>
      <c r="H105" s="259"/>
      <c r="I105" s="49"/>
      <c r="J105" s="49"/>
      <c r="K105" s="49"/>
      <c r="L105" s="131" t="s">
        <v>44</v>
      </c>
      <c r="M105" s="134" t="s">
        <v>44</v>
      </c>
      <c r="N105" s="18"/>
      <c r="O105" s="18"/>
      <c r="P105" s="18"/>
      <c r="Q105" s="18"/>
      <c r="R105" s="18"/>
      <c r="S105" s="18"/>
      <c r="T105" s="18"/>
    </row>
    <row r="106" spans="1:20" ht="18.75" customHeight="1" thickBot="1">
      <c r="A106" s="18"/>
      <c r="B106" s="18"/>
      <c r="C106" s="18"/>
      <c r="D106" s="273"/>
      <c r="E106" s="274"/>
      <c r="F106" s="50" t="s">
        <v>45</v>
      </c>
      <c r="G106" s="50" t="s">
        <v>46</v>
      </c>
      <c r="H106" s="50" t="s">
        <v>47</v>
      </c>
      <c r="I106" s="51"/>
      <c r="J106" s="51"/>
      <c r="K106" s="51"/>
      <c r="L106" s="50" t="s">
        <v>48</v>
      </c>
      <c r="M106" s="52" t="s">
        <v>49</v>
      </c>
      <c r="N106" s="18"/>
      <c r="O106" s="18"/>
      <c r="P106" s="18"/>
      <c r="Q106" s="18"/>
      <c r="R106" s="18"/>
      <c r="S106" s="18"/>
      <c r="T106" s="18"/>
    </row>
    <row r="107" spans="1:20" ht="18.75" customHeight="1">
      <c r="A107" s="18"/>
      <c r="B107" s="18"/>
      <c r="C107" s="18"/>
      <c r="D107" s="188" t="s">
        <v>105</v>
      </c>
      <c r="E107" s="227" t="s">
        <v>199</v>
      </c>
      <c r="F107" s="86"/>
      <c r="G107" s="87"/>
      <c r="H107" s="87"/>
      <c r="I107" s="29">
        <f aca="true" t="shared" si="19" ref="I107:K110">IF(F107&gt;0,1,"")</f>
      </c>
      <c r="J107" s="29">
        <f t="shared" si="19"/>
      </c>
      <c r="K107" s="30">
        <f t="shared" si="19"/>
      </c>
      <c r="L107" s="197">
        <f>IF(SUM(I107:K107)&gt;1,"ERROR",IF(F107&gt;=1,F107*4.33,IF(G107&gt;=1,G107,IF(H107&gt;=1,H107/12,""))))</f>
      </c>
      <c r="M107" s="88"/>
      <c r="N107" s="18"/>
      <c r="O107" s="277">
        <f>IF(OR(COUNTIF($L$107:$L$110,"ERROR")&gt;0,COUNTIF($L$112:$L$114,"ERROR")&gt;0),Admin!E2,"")</f>
      </c>
      <c r="P107" s="277"/>
      <c r="Q107" s="277"/>
      <c r="R107" s="277"/>
      <c r="S107" s="18"/>
      <c r="T107" s="18"/>
    </row>
    <row r="108" spans="1:20" ht="18.75" customHeight="1">
      <c r="A108" s="18"/>
      <c r="B108" s="18"/>
      <c r="C108" s="18"/>
      <c r="D108" s="188" t="s">
        <v>106</v>
      </c>
      <c r="E108" s="227" t="s">
        <v>199</v>
      </c>
      <c r="F108" s="86"/>
      <c r="G108" s="87"/>
      <c r="H108" s="87"/>
      <c r="I108" s="29">
        <f t="shared" si="19"/>
      </c>
      <c r="J108" s="29">
        <f t="shared" si="19"/>
      </c>
      <c r="K108" s="30">
        <f t="shared" si="19"/>
      </c>
      <c r="L108" s="194">
        <f>IF(SUM(I108:K108)&gt;1,"ERROR",IF(F108&gt;=1,F108*4.33,IF(G108&gt;=1,G108,IF(H108&gt;=1,H108/12,""))))</f>
      </c>
      <c r="M108" s="88"/>
      <c r="N108" s="18"/>
      <c r="O108" s="277"/>
      <c r="P108" s="277"/>
      <c r="Q108" s="277"/>
      <c r="R108" s="277"/>
      <c r="S108" s="18"/>
      <c r="T108" s="18"/>
    </row>
    <row r="109" spans="1:20" ht="18.75" customHeight="1">
      <c r="A109" s="18"/>
      <c r="B109" s="18"/>
      <c r="C109" s="18"/>
      <c r="D109" s="189" t="s">
        <v>68</v>
      </c>
      <c r="E109" s="227" t="s">
        <v>199</v>
      </c>
      <c r="F109" s="89"/>
      <c r="G109" s="72"/>
      <c r="H109" s="72"/>
      <c r="I109" s="22">
        <f t="shared" si="19"/>
      </c>
      <c r="J109" s="22">
        <f t="shared" si="19"/>
      </c>
      <c r="K109" s="23">
        <f t="shared" si="19"/>
      </c>
      <c r="L109" s="194">
        <f>IF(SUM(I109:K109)&gt;1,"ERROR",IF(F109&gt;=1,F109*4.33,IF(G109&gt;=1,G109,IF(H109&gt;=1,H109/12,""))))</f>
      </c>
      <c r="M109" s="90"/>
      <c r="N109" s="18"/>
      <c r="O109" s="277"/>
      <c r="P109" s="277"/>
      <c r="Q109" s="277"/>
      <c r="R109" s="277"/>
      <c r="S109" s="18"/>
      <c r="T109" s="18"/>
    </row>
    <row r="110" spans="1:20" ht="18.75" customHeight="1" thickBot="1">
      <c r="A110" s="18"/>
      <c r="B110" s="18"/>
      <c r="C110" s="18"/>
      <c r="D110" s="190" t="s">
        <v>107</v>
      </c>
      <c r="E110" s="227" t="s">
        <v>199</v>
      </c>
      <c r="F110" s="91"/>
      <c r="G110" s="92"/>
      <c r="H110" s="92"/>
      <c r="I110" s="25">
        <f t="shared" si="19"/>
      </c>
      <c r="J110" s="25">
        <f t="shared" si="19"/>
      </c>
      <c r="K110" s="26">
        <f t="shared" si="19"/>
      </c>
      <c r="L110" s="195">
        <f>IF(SUM(I110:K110)&gt;1,"ERROR",IF(F110&gt;=1,F110*4.33,IF(G110&gt;=1,G110,IF(H110&gt;=1,H110/12,""))))</f>
      </c>
      <c r="M110" s="93"/>
      <c r="N110" s="18"/>
      <c r="O110" s="277"/>
      <c r="P110" s="277"/>
      <c r="Q110" s="277"/>
      <c r="R110" s="277"/>
      <c r="S110" s="18"/>
      <c r="T110" s="18"/>
    </row>
    <row r="111" spans="1:20" ht="18.75" customHeight="1" thickBot="1">
      <c r="A111" s="18"/>
      <c r="B111" s="18"/>
      <c r="C111" s="18"/>
      <c r="D111" s="253" t="s">
        <v>70</v>
      </c>
      <c r="E111" s="254"/>
      <c r="F111" s="254"/>
      <c r="G111" s="254"/>
      <c r="H111" s="254"/>
      <c r="I111" s="254"/>
      <c r="J111" s="254"/>
      <c r="K111" s="254"/>
      <c r="L111" s="254"/>
      <c r="M111" s="255"/>
      <c r="N111" s="18"/>
      <c r="O111" s="277"/>
      <c r="P111" s="277"/>
      <c r="Q111" s="277"/>
      <c r="R111" s="277"/>
      <c r="S111" s="18"/>
      <c r="T111" s="18"/>
    </row>
    <row r="112" spans="1:20" ht="18.75" customHeight="1">
      <c r="A112" s="18"/>
      <c r="B112" s="18"/>
      <c r="C112" s="18"/>
      <c r="D112" s="263" t="s">
        <v>205</v>
      </c>
      <c r="E112" s="264"/>
      <c r="F112" s="86"/>
      <c r="G112" s="87"/>
      <c r="H112" s="87"/>
      <c r="I112" s="37">
        <f aca="true" t="shared" si="20" ref="I112:K114">IF(F112&gt;0,1,"")</f>
      </c>
      <c r="J112" s="37">
        <f t="shared" si="20"/>
      </c>
      <c r="K112" s="38">
        <f t="shared" si="20"/>
      </c>
      <c r="L112" s="197">
        <f>IF(SUM(I112:K112)&gt;1,"ERROR",IF(F112&gt;=1,F112*4.33,IF(G112&gt;=1,G112,IF(H112&gt;=1,H112/12,""))))</f>
      </c>
      <c r="M112" s="88"/>
      <c r="N112" s="18"/>
      <c r="O112" s="277"/>
      <c r="P112" s="277"/>
      <c r="Q112" s="277"/>
      <c r="R112" s="277"/>
      <c r="S112" s="18"/>
      <c r="T112" s="18"/>
    </row>
    <row r="113" spans="1:20" ht="18.75" customHeight="1">
      <c r="A113" s="18"/>
      <c r="B113" s="18"/>
      <c r="C113" s="18"/>
      <c r="D113" s="263" t="s">
        <v>205</v>
      </c>
      <c r="E113" s="264"/>
      <c r="F113" s="86"/>
      <c r="G113" s="87"/>
      <c r="H113" s="87"/>
      <c r="I113" s="37">
        <f>IF(F113&gt;0,1,"")</f>
      </c>
      <c r="J113" s="37">
        <f>IF(G113&gt;0,1,"")</f>
      </c>
      <c r="K113" s="38">
        <f>IF(H113&gt;0,1,"")</f>
      </c>
      <c r="L113" s="197">
        <f>IF(SUM(I113:K113)&gt;1,"ERROR",IF(F113&gt;=1,F113*4.33,IF(G113&gt;=1,G113,IF(H113&gt;=1,H113/12,""))))</f>
      </c>
      <c r="M113" s="88"/>
      <c r="N113" s="18"/>
      <c r="O113" s="130"/>
      <c r="P113" s="130"/>
      <c r="Q113" s="130"/>
      <c r="R113" s="130"/>
      <c r="S113" s="18"/>
      <c r="T113" s="18"/>
    </row>
    <row r="114" spans="1:20" ht="18.75" customHeight="1" thickBot="1">
      <c r="A114" s="18"/>
      <c r="B114" s="18"/>
      <c r="C114" s="18"/>
      <c r="D114" s="263" t="s">
        <v>205</v>
      </c>
      <c r="E114" s="264"/>
      <c r="F114" s="91"/>
      <c r="G114" s="92"/>
      <c r="H114" s="92"/>
      <c r="I114" s="41">
        <f t="shared" si="20"/>
      </c>
      <c r="J114" s="41">
        <f t="shared" si="20"/>
      </c>
      <c r="K114" s="42">
        <f t="shared" si="20"/>
      </c>
      <c r="L114" s="195">
        <f>IF(SUM(I114:K114)&gt;1,"ERROR",IF(F114&gt;=1,F114*4.33,IF(G114&gt;=1,G114,IF(H114&gt;=1,H114/12,""))))</f>
      </c>
      <c r="M114" s="93"/>
      <c r="N114" s="18"/>
      <c r="O114" s="18"/>
      <c r="P114" s="18"/>
      <c r="Q114" s="18"/>
      <c r="R114" s="18"/>
      <c r="S114" s="18"/>
      <c r="T114" s="18"/>
    </row>
    <row r="115" spans="1:20" ht="13.5" thickBot="1">
      <c r="A115" s="18"/>
      <c r="B115" s="18"/>
      <c r="C115" s="18"/>
      <c r="D115" s="257" t="s">
        <v>69</v>
      </c>
      <c r="E115" s="258"/>
      <c r="F115" s="84">
        <f>IF(SUM(F107:F110,F112:F114)&gt;=1,SUM(F107:F110,F112:F114),"")</f>
      </c>
      <c r="G115" s="84">
        <f>IF(SUM(G107:G110,G112:G114)&gt;=1,SUM(G107:G110,G112:G114),"")</f>
      </c>
      <c r="H115" s="84">
        <f>IF(SUM(H107:H110,H112:H114)&gt;=1,SUM(H107:H110,H112:H114),"")</f>
      </c>
      <c r="I115" s="84"/>
      <c r="J115" s="84"/>
      <c r="K115" s="84">
        <f>SUM(K107:K110,K112:K114)</f>
        <v>0</v>
      </c>
      <c r="L115" s="84">
        <f>SUM(L107:L110,L112:L114)</f>
        <v>0</v>
      </c>
      <c r="M115" s="139">
        <f>IF(SUM(M107:M110,M112:M114)&gt;=1,SUM(M107:M110,M112:M114),"")</f>
      </c>
      <c r="N115" s="18"/>
      <c r="O115" s="18"/>
      <c r="P115" s="18"/>
      <c r="Q115" s="18"/>
      <c r="R115" s="18"/>
      <c r="S115" s="18"/>
      <c r="T115" s="18"/>
    </row>
    <row r="116" spans="1:20" ht="12.75">
      <c r="A116" s="18"/>
      <c r="B116" s="18"/>
      <c r="C116" s="18"/>
      <c r="D116" s="187"/>
      <c r="E116" s="223"/>
      <c r="F116" s="18"/>
      <c r="G116" s="18"/>
      <c r="H116" s="18"/>
      <c r="I116" s="18"/>
      <c r="J116" s="18"/>
      <c r="K116" s="18"/>
      <c r="L116" s="18"/>
      <c r="M116" s="18"/>
      <c r="N116" s="18"/>
      <c r="O116" s="18"/>
      <c r="P116" s="18"/>
      <c r="Q116" s="18"/>
      <c r="R116" s="18"/>
      <c r="S116" s="18"/>
      <c r="T116" s="18"/>
    </row>
    <row r="117" spans="1:244" s="209" customFormat="1" ht="18.75" customHeight="1">
      <c r="A117" s="18"/>
      <c r="B117" s="18"/>
      <c r="C117" s="18"/>
      <c r="D117" s="187"/>
      <c r="E117" s="223"/>
      <c r="F117" s="18"/>
      <c r="G117" s="18"/>
      <c r="H117" s="18"/>
      <c r="I117" s="18"/>
      <c r="J117" s="18"/>
      <c r="K117" s="18"/>
      <c r="L117" s="18"/>
      <c r="M117" s="18"/>
      <c r="N117" s="18"/>
      <c r="O117" s="18"/>
      <c r="P117" s="18"/>
      <c r="Q117" s="18"/>
      <c r="R117" s="18"/>
      <c r="S117" s="18"/>
      <c r="T117" s="18"/>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143"/>
      <c r="BY117" s="143"/>
      <c r="BZ117" s="143"/>
      <c r="CA117" s="143"/>
      <c r="CB117" s="143"/>
      <c r="CC117" s="143"/>
      <c r="CD117" s="143"/>
      <c r="CE117" s="143"/>
      <c r="CF117" s="143"/>
      <c r="CG117" s="143"/>
      <c r="CH117" s="143"/>
      <c r="CI117" s="143"/>
      <c r="CJ117" s="143"/>
      <c r="CK117" s="143"/>
      <c r="CL117" s="143"/>
      <c r="CM117" s="143"/>
      <c r="CN117" s="143"/>
      <c r="CO117" s="143"/>
      <c r="CP117" s="143"/>
      <c r="CQ117" s="143"/>
      <c r="CR117" s="143"/>
      <c r="CS117" s="143"/>
      <c r="CT117" s="143"/>
      <c r="CU117" s="143"/>
      <c r="CV117" s="143"/>
      <c r="CW117" s="143"/>
      <c r="CX117" s="143"/>
      <c r="CY117" s="143"/>
      <c r="CZ117" s="143"/>
      <c r="DA117" s="143"/>
      <c r="DB117" s="143"/>
      <c r="DC117" s="143"/>
      <c r="DD117" s="143"/>
      <c r="DE117" s="143"/>
      <c r="DF117" s="143"/>
      <c r="DG117" s="143"/>
      <c r="DH117" s="143"/>
      <c r="DI117" s="143"/>
      <c r="DJ117" s="143"/>
      <c r="DK117" s="143"/>
      <c r="DL117" s="143"/>
      <c r="DM117" s="143"/>
      <c r="DN117" s="143"/>
      <c r="DO117" s="143"/>
      <c r="DP117" s="143"/>
      <c r="DQ117" s="143"/>
      <c r="DR117" s="143"/>
      <c r="DS117" s="143"/>
      <c r="DT117" s="143"/>
      <c r="DU117" s="143"/>
      <c r="DV117" s="143"/>
      <c r="DW117" s="143"/>
      <c r="DX117" s="143"/>
      <c r="DY117" s="143"/>
      <c r="DZ117" s="143"/>
      <c r="EA117" s="143"/>
      <c r="EB117" s="143"/>
      <c r="EC117" s="143"/>
      <c r="ED117" s="143"/>
      <c r="EE117" s="143"/>
      <c r="EF117" s="143"/>
      <c r="EG117" s="143"/>
      <c r="EH117" s="143"/>
      <c r="EI117" s="143"/>
      <c r="EJ117" s="143"/>
      <c r="EK117" s="143"/>
      <c r="EL117" s="143"/>
      <c r="EM117" s="143"/>
      <c r="EN117" s="143"/>
      <c r="EO117" s="143"/>
      <c r="EP117" s="143"/>
      <c r="EQ117" s="143"/>
      <c r="ER117" s="143"/>
      <c r="ES117" s="143"/>
      <c r="ET117" s="143"/>
      <c r="EU117" s="143"/>
      <c r="EV117" s="143"/>
      <c r="EW117" s="143"/>
      <c r="EX117" s="143"/>
      <c r="EY117" s="143"/>
      <c r="EZ117" s="143"/>
      <c r="FA117" s="143"/>
      <c r="FB117" s="143"/>
      <c r="FC117" s="143"/>
      <c r="FD117" s="143"/>
      <c r="FE117" s="143"/>
      <c r="FF117" s="143"/>
      <c r="FG117" s="143"/>
      <c r="FH117" s="143"/>
      <c r="FI117" s="143"/>
      <c r="FJ117" s="143"/>
      <c r="FK117" s="143"/>
      <c r="FL117" s="143"/>
      <c r="FM117" s="143"/>
      <c r="FN117" s="143"/>
      <c r="FO117" s="143"/>
      <c r="FP117" s="143"/>
      <c r="FQ117" s="143"/>
      <c r="FR117" s="143"/>
      <c r="FS117" s="143"/>
      <c r="FT117" s="143"/>
      <c r="FU117" s="143"/>
      <c r="FV117" s="143"/>
      <c r="FW117" s="143"/>
      <c r="FX117" s="143"/>
      <c r="FY117" s="143"/>
      <c r="FZ117" s="143"/>
      <c r="GA117" s="143"/>
      <c r="GB117" s="143"/>
      <c r="GC117" s="143"/>
      <c r="GD117" s="143"/>
      <c r="GE117" s="143"/>
      <c r="GF117" s="143"/>
      <c r="GG117" s="143"/>
      <c r="GH117" s="143"/>
      <c r="GI117" s="143"/>
      <c r="GJ117" s="143"/>
      <c r="GK117" s="143"/>
      <c r="GL117" s="143"/>
      <c r="GM117" s="143"/>
      <c r="GN117" s="143"/>
      <c r="GO117" s="143"/>
      <c r="GP117" s="143"/>
      <c r="GQ117" s="143"/>
      <c r="GR117" s="143"/>
      <c r="GS117" s="143"/>
      <c r="GT117" s="143"/>
      <c r="GU117" s="143"/>
      <c r="GV117" s="143"/>
      <c r="GW117" s="143"/>
      <c r="GX117" s="143"/>
      <c r="GY117" s="143"/>
      <c r="GZ117" s="143"/>
      <c r="HA117" s="143"/>
      <c r="HB117" s="143"/>
      <c r="HC117" s="143"/>
      <c r="HD117" s="143"/>
      <c r="HE117" s="143"/>
      <c r="HF117" s="143"/>
      <c r="HG117" s="143"/>
      <c r="HH117" s="143"/>
      <c r="HI117" s="143"/>
      <c r="HJ117" s="143"/>
      <c r="HK117" s="143"/>
      <c r="HL117" s="143"/>
      <c r="HM117" s="143"/>
      <c r="HN117" s="143"/>
      <c r="HO117" s="143"/>
      <c r="HP117" s="143"/>
      <c r="HQ117" s="143"/>
      <c r="HR117" s="143"/>
      <c r="HS117" s="143"/>
      <c r="HT117" s="143"/>
      <c r="HU117" s="143"/>
      <c r="HV117" s="143"/>
      <c r="HW117" s="143"/>
      <c r="HX117" s="143"/>
      <c r="HY117" s="143"/>
      <c r="HZ117" s="143"/>
      <c r="IA117" s="143"/>
      <c r="IB117" s="143"/>
      <c r="IC117" s="143"/>
      <c r="ID117" s="143"/>
      <c r="IE117" s="143"/>
      <c r="IF117" s="143"/>
      <c r="IG117" s="143"/>
      <c r="IH117" s="143"/>
      <c r="II117" s="143"/>
      <c r="IJ117" s="143"/>
    </row>
    <row r="118" spans="1:244" ht="18">
      <c r="A118" s="128"/>
      <c r="B118" s="128" t="s">
        <v>183</v>
      </c>
      <c r="C118" s="128"/>
      <c r="D118" s="128"/>
      <c r="E118" s="224"/>
      <c r="F118" s="128"/>
      <c r="G118" s="128"/>
      <c r="H118" s="128"/>
      <c r="I118" s="128"/>
      <c r="J118" s="128"/>
      <c r="K118" s="128"/>
      <c r="L118" s="128"/>
      <c r="M118" s="128"/>
      <c r="N118" s="128"/>
      <c r="O118" s="128"/>
      <c r="P118" s="128"/>
      <c r="Q118" s="128"/>
      <c r="R118" s="128"/>
      <c r="S118" s="128"/>
      <c r="T118" s="128"/>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c r="BI118" s="209"/>
      <c r="BJ118" s="209"/>
      <c r="BK118" s="209"/>
      <c r="BL118" s="209"/>
      <c r="BM118" s="209"/>
      <c r="BN118" s="209"/>
      <c r="BO118" s="209"/>
      <c r="BP118" s="209"/>
      <c r="BQ118" s="209"/>
      <c r="BR118" s="209"/>
      <c r="BS118" s="209"/>
      <c r="BT118" s="209"/>
      <c r="BU118" s="209"/>
      <c r="BV118" s="209"/>
      <c r="BW118" s="209"/>
      <c r="BX118" s="209"/>
      <c r="BY118" s="209"/>
      <c r="BZ118" s="209"/>
      <c r="CA118" s="209"/>
      <c r="CB118" s="209"/>
      <c r="CC118" s="209"/>
      <c r="CD118" s="209"/>
      <c r="CE118" s="209"/>
      <c r="CF118" s="209"/>
      <c r="CG118" s="209"/>
      <c r="CH118" s="209"/>
      <c r="CI118" s="209"/>
      <c r="CJ118" s="209"/>
      <c r="CK118" s="209"/>
      <c r="CL118" s="209"/>
      <c r="CM118" s="209"/>
      <c r="CN118" s="209"/>
      <c r="CO118" s="209"/>
      <c r="CP118" s="209"/>
      <c r="CQ118" s="209"/>
      <c r="CR118" s="209"/>
      <c r="CS118" s="209"/>
      <c r="CT118" s="209"/>
      <c r="CU118" s="209"/>
      <c r="CV118" s="209"/>
      <c r="CW118" s="209"/>
      <c r="CX118" s="209"/>
      <c r="CY118" s="209"/>
      <c r="CZ118" s="209"/>
      <c r="DA118" s="209"/>
      <c r="DB118" s="209"/>
      <c r="DC118" s="209"/>
      <c r="DD118" s="209"/>
      <c r="DE118" s="209"/>
      <c r="DF118" s="209"/>
      <c r="DG118" s="209"/>
      <c r="DH118" s="209"/>
      <c r="DI118" s="209"/>
      <c r="DJ118" s="209"/>
      <c r="DK118" s="209"/>
      <c r="DL118" s="209"/>
      <c r="DM118" s="209"/>
      <c r="DN118" s="209"/>
      <c r="DO118" s="209"/>
      <c r="DP118" s="209"/>
      <c r="DQ118" s="209"/>
      <c r="DR118" s="209"/>
      <c r="DS118" s="209"/>
      <c r="DT118" s="209"/>
      <c r="DU118" s="209"/>
      <c r="DV118" s="209"/>
      <c r="DW118" s="209"/>
      <c r="DX118" s="209"/>
      <c r="DY118" s="209"/>
      <c r="DZ118" s="209"/>
      <c r="EA118" s="209"/>
      <c r="EB118" s="209"/>
      <c r="EC118" s="209"/>
      <c r="ED118" s="209"/>
      <c r="EE118" s="209"/>
      <c r="EF118" s="209"/>
      <c r="EG118" s="209"/>
      <c r="EH118" s="209"/>
      <c r="EI118" s="209"/>
      <c r="EJ118" s="209"/>
      <c r="EK118" s="209"/>
      <c r="EL118" s="209"/>
      <c r="EM118" s="209"/>
      <c r="EN118" s="209"/>
      <c r="EO118" s="209"/>
      <c r="EP118" s="209"/>
      <c r="EQ118" s="209"/>
      <c r="ER118" s="209"/>
      <c r="ES118" s="209"/>
      <c r="ET118" s="209"/>
      <c r="EU118" s="209"/>
      <c r="EV118" s="209"/>
      <c r="EW118" s="209"/>
      <c r="EX118" s="209"/>
      <c r="EY118" s="209"/>
      <c r="EZ118" s="209"/>
      <c r="FA118" s="209"/>
      <c r="FB118" s="209"/>
      <c r="FC118" s="209"/>
      <c r="FD118" s="209"/>
      <c r="FE118" s="209"/>
      <c r="FF118" s="209"/>
      <c r="FG118" s="209"/>
      <c r="FH118" s="209"/>
      <c r="FI118" s="209"/>
      <c r="FJ118" s="209"/>
      <c r="FK118" s="209"/>
      <c r="FL118" s="209"/>
      <c r="FM118" s="209"/>
      <c r="FN118" s="209"/>
      <c r="FO118" s="209"/>
      <c r="FP118" s="209"/>
      <c r="FQ118" s="209"/>
      <c r="FR118" s="209"/>
      <c r="FS118" s="209"/>
      <c r="FT118" s="209"/>
      <c r="FU118" s="209"/>
      <c r="FV118" s="209"/>
      <c r="FW118" s="209"/>
      <c r="FX118" s="209"/>
      <c r="FY118" s="209"/>
      <c r="FZ118" s="209"/>
      <c r="GA118" s="209"/>
      <c r="GB118" s="209"/>
      <c r="GC118" s="209"/>
      <c r="GD118" s="209"/>
      <c r="GE118" s="209"/>
      <c r="GF118" s="209"/>
      <c r="GG118" s="209"/>
      <c r="GH118" s="209"/>
      <c r="GI118" s="209"/>
      <c r="GJ118" s="209"/>
      <c r="GK118" s="209"/>
      <c r="GL118" s="209"/>
      <c r="GM118" s="209"/>
      <c r="GN118" s="209"/>
      <c r="GO118" s="209"/>
      <c r="GP118" s="209"/>
      <c r="GQ118" s="209"/>
      <c r="GR118" s="209"/>
      <c r="GS118" s="209"/>
      <c r="GT118" s="209"/>
      <c r="GU118" s="209"/>
      <c r="GV118" s="209"/>
      <c r="GW118" s="209"/>
      <c r="GX118" s="209"/>
      <c r="GY118" s="209"/>
      <c r="GZ118" s="209"/>
      <c r="HA118" s="209"/>
      <c r="HB118" s="209"/>
      <c r="HC118" s="209"/>
      <c r="HD118" s="209"/>
      <c r="HE118" s="209"/>
      <c r="HF118" s="209"/>
      <c r="HG118" s="209"/>
      <c r="HH118" s="209"/>
      <c r="HI118" s="209"/>
      <c r="HJ118" s="209"/>
      <c r="HK118" s="209"/>
      <c r="HL118" s="209"/>
      <c r="HM118" s="209"/>
      <c r="HN118" s="209"/>
      <c r="HO118" s="209"/>
      <c r="HP118" s="209"/>
      <c r="HQ118" s="209"/>
      <c r="HR118" s="209"/>
      <c r="HS118" s="209"/>
      <c r="HT118" s="209"/>
      <c r="HU118" s="209"/>
      <c r="HV118" s="209"/>
      <c r="HW118" s="209"/>
      <c r="HX118" s="209"/>
      <c r="HY118" s="209"/>
      <c r="HZ118" s="209"/>
      <c r="IA118" s="209"/>
      <c r="IB118" s="209"/>
      <c r="IC118" s="209"/>
      <c r="ID118" s="209"/>
      <c r="IE118" s="209"/>
      <c r="IF118" s="209"/>
      <c r="IG118" s="209"/>
      <c r="IH118" s="209"/>
      <c r="II118" s="209"/>
      <c r="IJ118" s="209"/>
    </row>
    <row r="119" spans="1:20" ht="15" customHeight="1" thickBot="1">
      <c r="A119" s="18"/>
      <c r="B119" s="18"/>
      <c r="C119" s="18"/>
      <c r="D119" s="187"/>
      <c r="E119" s="223"/>
      <c r="F119" s="18"/>
      <c r="G119" s="18"/>
      <c r="H119" s="18"/>
      <c r="I119" s="18"/>
      <c r="J119" s="18"/>
      <c r="K119" s="18"/>
      <c r="L119" s="18"/>
      <c r="M119" s="18"/>
      <c r="N119" s="18"/>
      <c r="O119" s="18"/>
      <c r="P119" s="18"/>
      <c r="Q119" s="18"/>
      <c r="R119" s="18"/>
      <c r="S119" s="18"/>
      <c r="T119" s="18"/>
    </row>
    <row r="120" spans="1:20" ht="15" customHeight="1">
      <c r="A120" s="18"/>
      <c r="B120" s="18"/>
      <c r="C120" s="18"/>
      <c r="D120" s="269" t="s">
        <v>215</v>
      </c>
      <c r="E120" s="270"/>
      <c r="F120" s="48"/>
      <c r="G120" s="132" t="s">
        <v>40</v>
      </c>
      <c r="H120" s="132"/>
      <c r="I120" s="48"/>
      <c r="J120" s="48"/>
      <c r="K120" s="48"/>
      <c r="L120" s="132" t="s">
        <v>41</v>
      </c>
      <c r="M120" s="133" t="s">
        <v>42</v>
      </c>
      <c r="N120" s="18"/>
      <c r="O120" s="18"/>
      <c r="P120" s="18"/>
      <c r="Q120" s="18"/>
      <c r="R120" s="18"/>
      <c r="S120" s="18"/>
      <c r="T120" s="18"/>
    </row>
    <row r="121" spans="1:20" ht="15" customHeight="1">
      <c r="A121" s="18"/>
      <c r="B121" s="18"/>
      <c r="C121" s="18"/>
      <c r="D121" s="271"/>
      <c r="E121" s="272"/>
      <c r="F121" s="259" t="s">
        <v>43</v>
      </c>
      <c r="G121" s="259"/>
      <c r="H121" s="259"/>
      <c r="I121" s="49"/>
      <c r="J121" s="49"/>
      <c r="K121" s="49"/>
      <c r="L121" s="131" t="s">
        <v>44</v>
      </c>
      <c r="M121" s="134" t="s">
        <v>44</v>
      </c>
      <c r="N121" s="18"/>
      <c r="O121" s="18"/>
      <c r="P121" s="18"/>
      <c r="Q121" s="18"/>
      <c r="R121" s="18"/>
      <c r="S121" s="18"/>
      <c r="T121" s="18"/>
    </row>
    <row r="122" spans="1:20" ht="18.75" customHeight="1" thickBot="1">
      <c r="A122" s="18"/>
      <c r="B122" s="18"/>
      <c r="C122" s="18"/>
      <c r="D122" s="273"/>
      <c r="E122" s="274"/>
      <c r="F122" s="50" t="s">
        <v>45</v>
      </c>
      <c r="G122" s="50" t="s">
        <v>46</v>
      </c>
      <c r="H122" s="50" t="s">
        <v>47</v>
      </c>
      <c r="I122" s="51"/>
      <c r="J122" s="51"/>
      <c r="K122" s="51"/>
      <c r="L122" s="50" t="s">
        <v>48</v>
      </c>
      <c r="M122" s="52" t="s">
        <v>49</v>
      </c>
      <c r="N122" s="18"/>
      <c r="O122" s="18"/>
      <c r="P122" s="18"/>
      <c r="Q122" s="18"/>
      <c r="R122" s="18"/>
      <c r="S122" s="18"/>
      <c r="T122" s="18"/>
    </row>
    <row r="123" spans="1:20" ht="18.75" customHeight="1">
      <c r="A123" s="18"/>
      <c r="B123" s="18"/>
      <c r="C123" s="18"/>
      <c r="D123" s="188" t="s">
        <v>108</v>
      </c>
      <c r="E123" s="227" t="s">
        <v>199</v>
      </c>
      <c r="F123" s="86"/>
      <c r="G123" s="87"/>
      <c r="H123" s="87"/>
      <c r="I123" s="37">
        <f aca="true" t="shared" si="21" ref="I123:K128">IF(F123&gt;0,1,"")</f>
      </c>
      <c r="J123" s="37">
        <f t="shared" si="21"/>
      </c>
      <c r="K123" s="38">
        <f t="shared" si="21"/>
      </c>
      <c r="L123" s="197">
        <f aca="true" t="shared" si="22" ref="L123:L128">IF(SUM(I123:K123)&gt;1,"ERROR",IF(F123&gt;=1,F123*4.33,IF(G123&gt;=1,G123,IF(H123&gt;=1,H123/12,""))))</f>
      </c>
      <c r="M123" s="88"/>
      <c r="N123" s="18"/>
      <c r="O123" s="18"/>
      <c r="P123" s="18"/>
      <c r="Q123" s="18"/>
      <c r="R123" s="18"/>
      <c r="S123" s="18"/>
      <c r="T123" s="18"/>
    </row>
    <row r="124" spans="1:20" ht="18.75" customHeight="1">
      <c r="A124" s="18"/>
      <c r="B124" s="18"/>
      <c r="C124" s="18"/>
      <c r="D124" s="188" t="s">
        <v>109</v>
      </c>
      <c r="E124" s="227" t="s">
        <v>199</v>
      </c>
      <c r="F124" s="86"/>
      <c r="G124" s="87"/>
      <c r="H124" s="87"/>
      <c r="I124" s="37">
        <f t="shared" si="21"/>
      </c>
      <c r="J124" s="37">
        <f t="shared" si="21"/>
      </c>
      <c r="K124" s="38">
        <f t="shared" si="21"/>
      </c>
      <c r="L124" s="194">
        <f t="shared" si="22"/>
      </c>
      <c r="M124" s="88"/>
      <c r="N124" s="18"/>
      <c r="O124" s="277">
        <f>IF(OR(COUNTIF($L$123:$L$128,"ERROR")&gt;0,COUNTIF($L$130:$L$132,"ERROR")&gt;0),Admin!E2,"")</f>
      </c>
      <c r="P124" s="277"/>
      <c r="Q124" s="277"/>
      <c r="R124" s="277"/>
      <c r="S124" s="18"/>
      <c r="T124" s="18"/>
    </row>
    <row r="125" spans="1:20" ht="18.75" customHeight="1">
      <c r="A125" s="18"/>
      <c r="B125" s="18"/>
      <c r="C125" s="18"/>
      <c r="D125" s="189" t="s">
        <v>110</v>
      </c>
      <c r="E125" s="227" t="s">
        <v>199</v>
      </c>
      <c r="F125" s="89"/>
      <c r="G125" s="72"/>
      <c r="H125" s="72"/>
      <c r="I125" s="39">
        <f t="shared" si="21"/>
      </c>
      <c r="J125" s="39">
        <f t="shared" si="21"/>
      </c>
      <c r="K125" s="40">
        <f t="shared" si="21"/>
      </c>
      <c r="L125" s="194">
        <f t="shared" si="22"/>
      </c>
      <c r="M125" s="90"/>
      <c r="N125" s="18"/>
      <c r="O125" s="277"/>
      <c r="P125" s="277"/>
      <c r="Q125" s="277"/>
      <c r="R125" s="277"/>
      <c r="S125" s="18"/>
      <c r="T125" s="18"/>
    </row>
    <row r="126" spans="1:20" ht="18.75" customHeight="1">
      <c r="A126" s="18"/>
      <c r="B126" s="18"/>
      <c r="C126" s="18"/>
      <c r="D126" s="189" t="s">
        <v>111</v>
      </c>
      <c r="E126" s="227" t="s">
        <v>199</v>
      </c>
      <c r="F126" s="89"/>
      <c r="G126" s="72"/>
      <c r="H126" s="72"/>
      <c r="I126" s="39">
        <f t="shared" si="21"/>
      </c>
      <c r="J126" s="39">
        <f t="shared" si="21"/>
      </c>
      <c r="K126" s="40">
        <f t="shared" si="21"/>
      </c>
      <c r="L126" s="194">
        <f t="shared" si="22"/>
      </c>
      <c r="M126" s="90"/>
      <c r="N126" s="18"/>
      <c r="O126" s="277"/>
      <c r="P126" s="277"/>
      <c r="Q126" s="277"/>
      <c r="R126" s="277"/>
      <c r="S126" s="18"/>
      <c r="T126" s="18"/>
    </row>
    <row r="127" spans="1:20" ht="18.75" customHeight="1">
      <c r="A127" s="18"/>
      <c r="B127" s="18"/>
      <c r="C127" s="18"/>
      <c r="D127" s="190" t="s">
        <v>112</v>
      </c>
      <c r="E127" s="227" t="s">
        <v>199</v>
      </c>
      <c r="F127" s="91"/>
      <c r="G127" s="72"/>
      <c r="H127" s="92"/>
      <c r="I127" s="39">
        <f>IF(F127&gt;0,1,"")</f>
      </c>
      <c r="J127" s="39">
        <f>IF(G127&gt;0,1,"")</f>
      </c>
      <c r="K127" s="40">
        <f>IF(H127&gt;0,1,"")</f>
      </c>
      <c r="L127" s="194">
        <f t="shared" si="22"/>
      </c>
      <c r="M127" s="90"/>
      <c r="N127" s="18"/>
      <c r="O127" s="277"/>
      <c r="P127" s="277"/>
      <c r="Q127" s="277"/>
      <c r="R127" s="277"/>
      <c r="S127" s="18"/>
      <c r="T127" s="18"/>
    </row>
    <row r="128" spans="1:20" ht="18.75" customHeight="1" thickBot="1">
      <c r="A128" s="18"/>
      <c r="B128" s="18"/>
      <c r="C128" s="18"/>
      <c r="D128" s="190" t="s">
        <v>113</v>
      </c>
      <c r="E128" s="227" t="s">
        <v>199</v>
      </c>
      <c r="F128" s="91"/>
      <c r="G128" s="92"/>
      <c r="H128" s="92"/>
      <c r="I128" s="41">
        <f t="shared" si="21"/>
      </c>
      <c r="J128" s="41">
        <f t="shared" si="21"/>
      </c>
      <c r="K128" s="42">
        <f t="shared" si="21"/>
      </c>
      <c r="L128" s="195">
        <f t="shared" si="22"/>
      </c>
      <c r="M128" s="93"/>
      <c r="N128" s="18"/>
      <c r="O128" s="277"/>
      <c r="P128" s="277"/>
      <c r="Q128" s="277"/>
      <c r="R128" s="277"/>
      <c r="S128" s="18"/>
      <c r="T128" s="18"/>
    </row>
    <row r="129" spans="1:20" ht="18.75" customHeight="1" thickBot="1">
      <c r="A129" s="18"/>
      <c r="B129" s="18"/>
      <c r="C129" s="18"/>
      <c r="D129" s="253" t="s">
        <v>71</v>
      </c>
      <c r="E129" s="254"/>
      <c r="F129" s="254"/>
      <c r="G129" s="254"/>
      <c r="H129" s="254"/>
      <c r="I129" s="254"/>
      <c r="J129" s="254"/>
      <c r="K129" s="254"/>
      <c r="L129" s="254"/>
      <c r="M129" s="255"/>
      <c r="N129" s="18"/>
      <c r="O129" s="277"/>
      <c r="P129" s="277"/>
      <c r="Q129" s="277"/>
      <c r="R129" s="277"/>
      <c r="S129" s="18"/>
      <c r="T129" s="18"/>
    </row>
    <row r="130" spans="1:20" ht="18.75" customHeight="1">
      <c r="A130" s="18"/>
      <c r="B130" s="18"/>
      <c r="C130" s="18"/>
      <c r="D130" s="263" t="s">
        <v>205</v>
      </c>
      <c r="E130" s="264"/>
      <c r="F130" s="86"/>
      <c r="G130" s="87"/>
      <c r="H130" s="87"/>
      <c r="I130" s="37">
        <f aca="true" t="shared" si="23" ref="I130:K132">IF(F130&gt;0,1,"")</f>
      </c>
      <c r="J130" s="37">
        <f t="shared" si="23"/>
      </c>
      <c r="K130" s="38">
        <f t="shared" si="23"/>
      </c>
      <c r="L130" s="197">
        <f>IF(SUM(I130:K130)&gt;1,"ERROR",IF(F130&gt;=1,F130*4.33,IF(G130&gt;=1,G130,IF(H130&gt;=1,H130/12,""))))</f>
      </c>
      <c r="M130" s="88"/>
      <c r="N130" s="18"/>
      <c r="O130" s="277"/>
      <c r="P130" s="277"/>
      <c r="Q130" s="277"/>
      <c r="R130" s="277"/>
      <c r="S130" s="18"/>
      <c r="T130" s="18"/>
    </row>
    <row r="131" spans="1:20" ht="18.75" customHeight="1">
      <c r="A131" s="18"/>
      <c r="B131" s="18"/>
      <c r="C131" s="18"/>
      <c r="D131" s="263" t="s">
        <v>205</v>
      </c>
      <c r="E131" s="264"/>
      <c r="F131" s="86"/>
      <c r="G131" s="87"/>
      <c r="H131" s="87"/>
      <c r="I131" s="37">
        <f>IF(F131&gt;0,1,"")</f>
      </c>
      <c r="J131" s="37">
        <f>IF(G131&gt;0,1,"")</f>
      </c>
      <c r="K131" s="38">
        <f>IF(H131&gt;0,1,"")</f>
      </c>
      <c r="L131" s="197">
        <f>IF(SUM(I131:K131)&gt;1,"ERROR",IF(F131&gt;=1,F131*4.33,IF(G131&gt;=1,G131,IF(H131&gt;=1,H131/12,""))))</f>
      </c>
      <c r="M131" s="88"/>
      <c r="N131" s="18"/>
      <c r="O131" s="130"/>
      <c r="P131" s="130"/>
      <c r="Q131" s="130"/>
      <c r="R131" s="130"/>
      <c r="S131" s="18"/>
      <c r="T131" s="18"/>
    </row>
    <row r="132" spans="1:20" ht="18.75" customHeight="1" thickBot="1">
      <c r="A132" s="18"/>
      <c r="B132" s="18"/>
      <c r="C132" s="18"/>
      <c r="D132" s="263" t="s">
        <v>205</v>
      </c>
      <c r="E132" s="264"/>
      <c r="F132" s="91"/>
      <c r="G132" s="92"/>
      <c r="H132" s="92"/>
      <c r="I132" s="41">
        <f t="shared" si="23"/>
      </c>
      <c r="J132" s="41">
        <f t="shared" si="23"/>
      </c>
      <c r="K132" s="42">
        <f t="shared" si="23"/>
      </c>
      <c r="L132" s="195">
        <f>IF(SUM(I132:K132)&gt;1,"ERROR",IF(F132&gt;=1,F132*4.33,IF(G132&gt;=1,G132,IF(H132&gt;=1,H132/12,""))))</f>
      </c>
      <c r="M132" s="93"/>
      <c r="N132" s="18"/>
      <c r="O132" s="18"/>
      <c r="P132" s="18"/>
      <c r="Q132" s="18"/>
      <c r="R132" s="18"/>
      <c r="S132" s="18"/>
      <c r="T132" s="18"/>
    </row>
    <row r="133" spans="1:20" ht="13.5" thickBot="1">
      <c r="A133" s="18"/>
      <c r="B133" s="18"/>
      <c r="C133" s="18"/>
      <c r="D133" s="138" t="s">
        <v>72</v>
      </c>
      <c r="E133" s="231"/>
      <c r="F133" s="84">
        <f>IF(SUM(F123:F128,F130:F132)&gt;=1,SUM(F123:F128,F130:F132),"")</f>
      </c>
      <c r="G133" s="84">
        <f>IF(SUM(G123:G128,G130:G132)&gt;=1,SUM(G123:G128,G130:G132),"")</f>
      </c>
      <c r="H133" s="84">
        <f>IF(SUM(H123:H128,H130:H132)&gt;=1,SUM(H123:H128,H130:H132),"")</f>
      </c>
      <c r="I133" s="84"/>
      <c r="J133" s="84"/>
      <c r="K133" s="84"/>
      <c r="L133" s="84">
        <f>SUM(L123:L128,L130:L132)</f>
        <v>0</v>
      </c>
      <c r="M133" s="139">
        <f>IF(SUM(M123:M128,M130:M132)&gt;=1,SUM(M123:M128,M130:M132),"")</f>
      </c>
      <c r="N133" s="18"/>
      <c r="O133" s="18"/>
      <c r="P133" s="18"/>
      <c r="Q133" s="18"/>
      <c r="R133" s="18"/>
      <c r="S133" s="18"/>
      <c r="T133" s="18"/>
    </row>
    <row r="134" spans="1:20" ht="12.75">
      <c r="A134" s="18"/>
      <c r="B134" s="18"/>
      <c r="C134" s="18"/>
      <c r="D134" s="187"/>
      <c r="E134" s="223"/>
      <c r="F134" s="18"/>
      <c r="G134" s="18"/>
      <c r="H134" s="18"/>
      <c r="I134" s="18"/>
      <c r="J134" s="18"/>
      <c r="K134" s="18"/>
      <c r="L134" s="18"/>
      <c r="M134" s="18"/>
      <c r="N134" s="18"/>
      <c r="O134" s="18"/>
      <c r="P134" s="18"/>
      <c r="Q134" s="18"/>
      <c r="R134" s="18"/>
      <c r="S134" s="18"/>
      <c r="T134" s="18"/>
    </row>
    <row r="135" spans="1:244" s="209" customFormat="1" ht="18.75" customHeight="1">
      <c r="A135" s="18"/>
      <c r="B135" s="18"/>
      <c r="C135" s="18"/>
      <c r="D135" s="187"/>
      <c r="E135" s="223"/>
      <c r="F135" s="18"/>
      <c r="G135" s="18"/>
      <c r="H135" s="18"/>
      <c r="I135" s="18"/>
      <c r="J135" s="18"/>
      <c r="K135" s="18"/>
      <c r="L135" s="18"/>
      <c r="M135" s="18"/>
      <c r="N135" s="18"/>
      <c r="O135" s="18"/>
      <c r="P135" s="18"/>
      <c r="Q135" s="18"/>
      <c r="R135" s="18"/>
      <c r="S135" s="18"/>
      <c r="T135" s="18"/>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3"/>
      <c r="BR135" s="143"/>
      <c r="BS135" s="143"/>
      <c r="BT135" s="143"/>
      <c r="BU135" s="143"/>
      <c r="BV135" s="143"/>
      <c r="BW135" s="143"/>
      <c r="BX135" s="143"/>
      <c r="BY135" s="143"/>
      <c r="BZ135" s="143"/>
      <c r="CA135" s="143"/>
      <c r="CB135" s="143"/>
      <c r="CC135" s="143"/>
      <c r="CD135" s="143"/>
      <c r="CE135" s="143"/>
      <c r="CF135" s="143"/>
      <c r="CG135" s="143"/>
      <c r="CH135" s="143"/>
      <c r="CI135" s="143"/>
      <c r="CJ135" s="143"/>
      <c r="CK135" s="143"/>
      <c r="CL135" s="143"/>
      <c r="CM135" s="143"/>
      <c r="CN135" s="143"/>
      <c r="CO135" s="143"/>
      <c r="CP135" s="143"/>
      <c r="CQ135" s="143"/>
      <c r="CR135" s="143"/>
      <c r="CS135" s="143"/>
      <c r="CT135" s="143"/>
      <c r="CU135" s="143"/>
      <c r="CV135" s="143"/>
      <c r="CW135" s="143"/>
      <c r="CX135" s="143"/>
      <c r="CY135" s="143"/>
      <c r="CZ135" s="143"/>
      <c r="DA135" s="143"/>
      <c r="DB135" s="143"/>
      <c r="DC135" s="143"/>
      <c r="DD135" s="143"/>
      <c r="DE135" s="143"/>
      <c r="DF135" s="143"/>
      <c r="DG135" s="143"/>
      <c r="DH135" s="143"/>
      <c r="DI135" s="143"/>
      <c r="DJ135" s="143"/>
      <c r="DK135" s="143"/>
      <c r="DL135" s="143"/>
      <c r="DM135" s="143"/>
      <c r="DN135" s="143"/>
      <c r="DO135" s="143"/>
      <c r="DP135" s="143"/>
      <c r="DQ135" s="143"/>
      <c r="DR135" s="143"/>
      <c r="DS135" s="143"/>
      <c r="DT135" s="143"/>
      <c r="DU135" s="143"/>
      <c r="DV135" s="143"/>
      <c r="DW135" s="143"/>
      <c r="DX135" s="143"/>
      <c r="DY135" s="143"/>
      <c r="DZ135" s="143"/>
      <c r="EA135" s="143"/>
      <c r="EB135" s="143"/>
      <c r="EC135" s="143"/>
      <c r="ED135" s="143"/>
      <c r="EE135" s="143"/>
      <c r="EF135" s="143"/>
      <c r="EG135" s="143"/>
      <c r="EH135" s="143"/>
      <c r="EI135" s="143"/>
      <c r="EJ135" s="143"/>
      <c r="EK135" s="143"/>
      <c r="EL135" s="143"/>
      <c r="EM135" s="143"/>
      <c r="EN135" s="143"/>
      <c r="EO135" s="143"/>
      <c r="EP135" s="143"/>
      <c r="EQ135" s="143"/>
      <c r="ER135" s="143"/>
      <c r="ES135" s="143"/>
      <c r="ET135" s="143"/>
      <c r="EU135" s="143"/>
      <c r="EV135" s="143"/>
      <c r="EW135" s="143"/>
      <c r="EX135" s="143"/>
      <c r="EY135" s="143"/>
      <c r="EZ135" s="143"/>
      <c r="FA135" s="143"/>
      <c r="FB135" s="143"/>
      <c r="FC135" s="143"/>
      <c r="FD135" s="143"/>
      <c r="FE135" s="143"/>
      <c r="FF135" s="143"/>
      <c r="FG135" s="143"/>
      <c r="FH135" s="143"/>
      <c r="FI135" s="143"/>
      <c r="FJ135" s="143"/>
      <c r="FK135" s="143"/>
      <c r="FL135" s="143"/>
      <c r="FM135" s="143"/>
      <c r="FN135" s="143"/>
      <c r="FO135" s="143"/>
      <c r="FP135" s="143"/>
      <c r="FQ135" s="143"/>
      <c r="FR135" s="143"/>
      <c r="FS135" s="143"/>
      <c r="FT135" s="143"/>
      <c r="FU135" s="143"/>
      <c r="FV135" s="143"/>
      <c r="FW135" s="143"/>
      <c r="FX135" s="143"/>
      <c r="FY135" s="143"/>
      <c r="FZ135" s="143"/>
      <c r="GA135" s="143"/>
      <c r="GB135" s="143"/>
      <c r="GC135" s="143"/>
      <c r="GD135" s="143"/>
      <c r="GE135" s="143"/>
      <c r="GF135" s="143"/>
      <c r="GG135" s="143"/>
      <c r="GH135" s="143"/>
      <c r="GI135" s="143"/>
      <c r="GJ135" s="143"/>
      <c r="GK135" s="143"/>
      <c r="GL135" s="143"/>
      <c r="GM135" s="143"/>
      <c r="GN135" s="143"/>
      <c r="GO135" s="143"/>
      <c r="GP135" s="143"/>
      <c r="GQ135" s="143"/>
      <c r="GR135" s="143"/>
      <c r="GS135" s="143"/>
      <c r="GT135" s="143"/>
      <c r="GU135" s="143"/>
      <c r="GV135" s="143"/>
      <c r="GW135" s="143"/>
      <c r="GX135" s="143"/>
      <c r="GY135" s="143"/>
      <c r="GZ135" s="143"/>
      <c r="HA135" s="143"/>
      <c r="HB135" s="143"/>
      <c r="HC135" s="143"/>
      <c r="HD135" s="143"/>
      <c r="HE135" s="143"/>
      <c r="HF135" s="143"/>
      <c r="HG135" s="143"/>
      <c r="HH135" s="143"/>
      <c r="HI135" s="143"/>
      <c r="HJ135" s="143"/>
      <c r="HK135" s="143"/>
      <c r="HL135" s="143"/>
      <c r="HM135" s="143"/>
      <c r="HN135" s="143"/>
      <c r="HO135" s="143"/>
      <c r="HP135" s="143"/>
      <c r="HQ135" s="143"/>
      <c r="HR135" s="143"/>
      <c r="HS135" s="143"/>
      <c r="HT135" s="143"/>
      <c r="HU135" s="143"/>
      <c r="HV135" s="143"/>
      <c r="HW135" s="143"/>
      <c r="HX135" s="143"/>
      <c r="HY135" s="143"/>
      <c r="HZ135" s="143"/>
      <c r="IA135" s="143"/>
      <c r="IB135" s="143"/>
      <c r="IC135" s="143"/>
      <c r="ID135" s="143"/>
      <c r="IE135" s="143"/>
      <c r="IF135" s="143"/>
      <c r="IG135" s="143"/>
      <c r="IH135" s="143"/>
      <c r="II135" s="143"/>
      <c r="IJ135" s="143"/>
    </row>
    <row r="136" spans="1:244" ht="18">
      <c r="A136" s="128"/>
      <c r="B136" s="128" t="s">
        <v>184</v>
      </c>
      <c r="C136" s="128"/>
      <c r="D136" s="128"/>
      <c r="E136" s="224"/>
      <c r="F136" s="128"/>
      <c r="G136" s="128"/>
      <c r="H136" s="128"/>
      <c r="I136" s="128"/>
      <c r="J136" s="128"/>
      <c r="K136" s="128"/>
      <c r="L136" s="128"/>
      <c r="M136" s="128"/>
      <c r="N136" s="128"/>
      <c r="O136" s="128"/>
      <c r="P136" s="128"/>
      <c r="Q136" s="128"/>
      <c r="R136" s="128"/>
      <c r="S136" s="128"/>
      <c r="T136" s="128"/>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c r="BI136" s="209"/>
      <c r="BJ136" s="209"/>
      <c r="BK136" s="209"/>
      <c r="BL136" s="209"/>
      <c r="BM136" s="209"/>
      <c r="BN136" s="209"/>
      <c r="BO136" s="209"/>
      <c r="BP136" s="209"/>
      <c r="BQ136" s="209"/>
      <c r="BR136" s="209"/>
      <c r="BS136" s="209"/>
      <c r="BT136" s="209"/>
      <c r="BU136" s="209"/>
      <c r="BV136" s="209"/>
      <c r="BW136" s="209"/>
      <c r="BX136" s="209"/>
      <c r="BY136" s="209"/>
      <c r="BZ136" s="209"/>
      <c r="CA136" s="209"/>
      <c r="CB136" s="209"/>
      <c r="CC136" s="209"/>
      <c r="CD136" s="209"/>
      <c r="CE136" s="209"/>
      <c r="CF136" s="209"/>
      <c r="CG136" s="209"/>
      <c r="CH136" s="209"/>
      <c r="CI136" s="209"/>
      <c r="CJ136" s="209"/>
      <c r="CK136" s="209"/>
      <c r="CL136" s="209"/>
      <c r="CM136" s="209"/>
      <c r="CN136" s="209"/>
      <c r="CO136" s="209"/>
      <c r="CP136" s="209"/>
      <c r="CQ136" s="209"/>
      <c r="CR136" s="209"/>
      <c r="CS136" s="209"/>
      <c r="CT136" s="209"/>
      <c r="CU136" s="209"/>
      <c r="CV136" s="209"/>
      <c r="CW136" s="209"/>
      <c r="CX136" s="209"/>
      <c r="CY136" s="209"/>
      <c r="CZ136" s="209"/>
      <c r="DA136" s="209"/>
      <c r="DB136" s="209"/>
      <c r="DC136" s="209"/>
      <c r="DD136" s="209"/>
      <c r="DE136" s="209"/>
      <c r="DF136" s="209"/>
      <c r="DG136" s="209"/>
      <c r="DH136" s="209"/>
      <c r="DI136" s="209"/>
      <c r="DJ136" s="209"/>
      <c r="DK136" s="209"/>
      <c r="DL136" s="209"/>
      <c r="DM136" s="209"/>
      <c r="DN136" s="209"/>
      <c r="DO136" s="209"/>
      <c r="DP136" s="209"/>
      <c r="DQ136" s="209"/>
      <c r="DR136" s="209"/>
      <c r="DS136" s="209"/>
      <c r="DT136" s="209"/>
      <c r="DU136" s="209"/>
      <c r="DV136" s="209"/>
      <c r="DW136" s="209"/>
      <c r="DX136" s="209"/>
      <c r="DY136" s="209"/>
      <c r="DZ136" s="209"/>
      <c r="EA136" s="209"/>
      <c r="EB136" s="209"/>
      <c r="EC136" s="209"/>
      <c r="ED136" s="209"/>
      <c r="EE136" s="209"/>
      <c r="EF136" s="209"/>
      <c r="EG136" s="209"/>
      <c r="EH136" s="209"/>
      <c r="EI136" s="209"/>
      <c r="EJ136" s="209"/>
      <c r="EK136" s="209"/>
      <c r="EL136" s="209"/>
      <c r="EM136" s="209"/>
      <c r="EN136" s="209"/>
      <c r="EO136" s="209"/>
      <c r="EP136" s="209"/>
      <c r="EQ136" s="209"/>
      <c r="ER136" s="209"/>
      <c r="ES136" s="209"/>
      <c r="ET136" s="209"/>
      <c r="EU136" s="209"/>
      <c r="EV136" s="209"/>
      <c r="EW136" s="209"/>
      <c r="EX136" s="209"/>
      <c r="EY136" s="209"/>
      <c r="EZ136" s="209"/>
      <c r="FA136" s="209"/>
      <c r="FB136" s="209"/>
      <c r="FC136" s="209"/>
      <c r="FD136" s="209"/>
      <c r="FE136" s="209"/>
      <c r="FF136" s="209"/>
      <c r="FG136" s="209"/>
      <c r="FH136" s="209"/>
      <c r="FI136" s="209"/>
      <c r="FJ136" s="209"/>
      <c r="FK136" s="209"/>
      <c r="FL136" s="209"/>
      <c r="FM136" s="209"/>
      <c r="FN136" s="209"/>
      <c r="FO136" s="209"/>
      <c r="FP136" s="209"/>
      <c r="FQ136" s="209"/>
      <c r="FR136" s="209"/>
      <c r="FS136" s="209"/>
      <c r="FT136" s="209"/>
      <c r="FU136" s="209"/>
      <c r="FV136" s="209"/>
      <c r="FW136" s="209"/>
      <c r="FX136" s="209"/>
      <c r="FY136" s="209"/>
      <c r="FZ136" s="209"/>
      <c r="GA136" s="209"/>
      <c r="GB136" s="209"/>
      <c r="GC136" s="209"/>
      <c r="GD136" s="209"/>
      <c r="GE136" s="209"/>
      <c r="GF136" s="209"/>
      <c r="GG136" s="209"/>
      <c r="GH136" s="209"/>
      <c r="GI136" s="209"/>
      <c r="GJ136" s="209"/>
      <c r="GK136" s="209"/>
      <c r="GL136" s="209"/>
      <c r="GM136" s="209"/>
      <c r="GN136" s="209"/>
      <c r="GO136" s="209"/>
      <c r="GP136" s="209"/>
      <c r="GQ136" s="209"/>
      <c r="GR136" s="209"/>
      <c r="GS136" s="209"/>
      <c r="GT136" s="209"/>
      <c r="GU136" s="209"/>
      <c r="GV136" s="209"/>
      <c r="GW136" s="209"/>
      <c r="GX136" s="209"/>
      <c r="GY136" s="209"/>
      <c r="GZ136" s="209"/>
      <c r="HA136" s="209"/>
      <c r="HB136" s="209"/>
      <c r="HC136" s="209"/>
      <c r="HD136" s="209"/>
      <c r="HE136" s="209"/>
      <c r="HF136" s="209"/>
      <c r="HG136" s="209"/>
      <c r="HH136" s="209"/>
      <c r="HI136" s="209"/>
      <c r="HJ136" s="209"/>
      <c r="HK136" s="209"/>
      <c r="HL136" s="209"/>
      <c r="HM136" s="209"/>
      <c r="HN136" s="209"/>
      <c r="HO136" s="209"/>
      <c r="HP136" s="209"/>
      <c r="HQ136" s="209"/>
      <c r="HR136" s="209"/>
      <c r="HS136" s="209"/>
      <c r="HT136" s="209"/>
      <c r="HU136" s="209"/>
      <c r="HV136" s="209"/>
      <c r="HW136" s="209"/>
      <c r="HX136" s="209"/>
      <c r="HY136" s="209"/>
      <c r="HZ136" s="209"/>
      <c r="IA136" s="209"/>
      <c r="IB136" s="209"/>
      <c r="IC136" s="209"/>
      <c r="ID136" s="209"/>
      <c r="IE136" s="209"/>
      <c r="IF136" s="209"/>
      <c r="IG136" s="209"/>
      <c r="IH136" s="209"/>
      <c r="II136" s="209"/>
      <c r="IJ136" s="209"/>
    </row>
    <row r="137" spans="1:20" ht="15" customHeight="1" thickBot="1">
      <c r="A137" s="18"/>
      <c r="B137" s="18"/>
      <c r="C137" s="18"/>
      <c r="D137" s="187"/>
      <c r="E137" s="223"/>
      <c r="F137" s="18"/>
      <c r="G137" s="18"/>
      <c r="H137" s="18"/>
      <c r="I137" s="18"/>
      <c r="J137" s="18"/>
      <c r="K137" s="18"/>
      <c r="L137" s="18"/>
      <c r="M137" s="18"/>
      <c r="N137" s="18"/>
      <c r="O137" s="18"/>
      <c r="P137" s="18"/>
      <c r="Q137" s="18"/>
      <c r="R137" s="18"/>
      <c r="S137" s="18"/>
      <c r="T137" s="18"/>
    </row>
    <row r="138" spans="1:20" ht="15" customHeight="1">
      <c r="A138" s="18"/>
      <c r="B138" s="18"/>
      <c r="C138" s="18"/>
      <c r="D138" s="269" t="s">
        <v>215</v>
      </c>
      <c r="E138" s="270"/>
      <c r="F138" s="54"/>
      <c r="G138" s="132" t="s">
        <v>40</v>
      </c>
      <c r="H138" s="132"/>
      <c r="I138" s="48"/>
      <c r="J138" s="48"/>
      <c r="K138" s="48"/>
      <c r="L138" s="132" t="s">
        <v>41</v>
      </c>
      <c r="M138" s="133" t="s">
        <v>42</v>
      </c>
      <c r="N138" s="18"/>
      <c r="O138" s="18"/>
      <c r="P138" s="18"/>
      <c r="Q138" s="18"/>
      <c r="R138" s="18"/>
      <c r="S138" s="18"/>
      <c r="T138" s="18"/>
    </row>
    <row r="139" spans="1:20" ht="15" customHeight="1">
      <c r="A139" s="18"/>
      <c r="B139" s="18"/>
      <c r="C139" s="18"/>
      <c r="D139" s="271"/>
      <c r="E139" s="272"/>
      <c r="F139" s="259" t="s">
        <v>43</v>
      </c>
      <c r="G139" s="259"/>
      <c r="H139" s="259"/>
      <c r="I139" s="49"/>
      <c r="J139" s="49"/>
      <c r="K139" s="49"/>
      <c r="L139" s="131" t="s">
        <v>44</v>
      </c>
      <c r="M139" s="134" t="s">
        <v>44</v>
      </c>
      <c r="N139" s="18"/>
      <c r="O139" s="18"/>
      <c r="P139" s="18"/>
      <c r="Q139" s="18"/>
      <c r="R139" s="18"/>
      <c r="S139" s="18"/>
      <c r="T139" s="18"/>
    </row>
    <row r="140" spans="1:20" ht="18.75" customHeight="1" thickBot="1">
      <c r="A140" s="18"/>
      <c r="B140" s="18"/>
      <c r="C140" s="18"/>
      <c r="D140" s="273"/>
      <c r="E140" s="274"/>
      <c r="F140" s="50" t="s">
        <v>45</v>
      </c>
      <c r="G140" s="50" t="s">
        <v>46</v>
      </c>
      <c r="H140" s="50" t="s">
        <v>47</v>
      </c>
      <c r="I140" s="51"/>
      <c r="J140" s="51"/>
      <c r="K140" s="51"/>
      <c r="L140" s="50" t="s">
        <v>48</v>
      </c>
      <c r="M140" s="52" t="s">
        <v>49</v>
      </c>
      <c r="N140" s="18"/>
      <c r="O140" s="18"/>
      <c r="P140" s="18"/>
      <c r="Q140" s="18"/>
      <c r="R140" s="18"/>
      <c r="S140" s="18"/>
      <c r="T140" s="18"/>
    </row>
    <row r="141" spans="1:20" ht="18.75" customHeight="1">
      <c r="A141" s="18"/>
      <c r="B141" s="18"/>
      <c r="C141" s="18"/>
      <c r="D141" s="188" t="s">
        <v>114</v>
      </c>
      <c r="E141" s="227" t="s">
        <v>199</v>
      </c>
      <c r="F141" s="86"/>
      <c r="G141" s="87"/>
      <c r="H141" s="87"/>
      <c r="I141" s="29">
        <f>IF(F141&gt;0,1,"")</f>
      </c>
      <c r="J141" s="29">
        <f>IF(G141&gt;0,1,"")</f>
      </c>
      <c r="K141" s="30">
        <f>IF(H141&gt;0,1,"")</f>
      </c>
      <c r="L141" s="197">
        <f aca="true" t="shared" si="24" ref="L141:L147">IF(SUM(I141:K141)&gt;1,"ERROR",IF(F141&gt;=1,F141*4.33,IF(G141&gt;=1,G141,IF(H141&gt;=1,H141/12,""))))</f>
      </c>
      <c r="M141" s="88"/>
      <c r="N141" s="18"/>
      <c r="O141" s="18"/>
      <c r="P141" s="18"/>
      <c r="Q141" s="18"/>
      <c r="R141" s="18"/>
      <c r="S141" s="18"/>
      <c r="T141" s="18"/>
    </row>
    <row r="142" spans="1:20" ht="18.75" customHeight="1">
      <c r="A142" s="18"/>
      <c r="B142" s="18"/>
      <c r="C142" s="18"/>
      <c r="D142" s="188" t="s">
        <v>115</v>
      </c>
      <c r="E142" s="227" t="s">
        <v>199</v>
      </c>
      <c r="F142" s="86"/>
      <c r="G142" s="87"/>
      <c r="H142" s="87"/>
      <c r="I142" s="29">
        <f aca="true" t="shared" si="25" ref="I142:I147">IF(F142&gt;0,1,"")</f>
      </c>
      <c r="J142" s="29">
        <f aca="true" t="shared" si="26" ref="J142:J147">IF(G142&gt;0,1,"")</f>
      </c>
      <c r="K142" s="30">
        <f aca="true" t="shared" si="27" ref="K142:K147">IF(H142&gt;0,1,"")</f>
      </c>
      <c r="L142" s="194">
        <f t="shared" si="24"/>
      </c>
      <c r="M142" s="88"/>
      <c r="N142" s="18"/>
      <c r="O142" s="277">
        <f>IF(OR(COUNTIF($L$141:$L$149,"ERROR")&gt;0,COUNTIF($L$151:$L$153,"ERROR")&gt;0),Admin!E2,"")</f>
      </c>
      <c r="P142" s="277"/>
      <c r="Q142" s="277"/>
      <c r="R142" s="277"/>
      <c r="S142" s="18"/>
      <c r="T142" s="18"/>
    </row>
    <row r="143" spans="1:20" ht="18.75" customHeight="1">
      <c r="A143" s="18"/>
      <c r="B143" s="18"/>
      <c r="C143" s="18"/>
      <c r="D143" s="189" t="s">
        <v>116</v>
      </c>
      <c r="E143" s="227" t="s">
        <v>199</v>
      </c>
      <c r="F143" s="89"/>
      <c r="G143" s="72"/>
      <c r="H143" s="72"/>
      <c r="I143" s="22">
        <f t="shared" si="25"/>
      </c>
      <c r="J143" s="22">
        <f t="shared" si="26"/>
      </c>
      <c r="K143" s="23">
        <f t="shared" si="27"/>
      </c>
      <c r="L143" s="194">
        <f t="shared" si="24"/>
      </c>
      <c r="M143" s="90"/>
      <c r="N143" s="18"/>
      <c r="O143" s="277"/>
      <c r="P143" s="277"/>
      <c r="Q143" s="277"/>
      <c r="R143" s="277"/>
      <c r="S143" s="18"/>
      <c r="T143" s="18"/>
    </row>
    <row r="144" spans="1:20" ht="18.75" customHeight="1">
      <c r="A144" s="18"/>
      <c r="B144" s="18"/>
      <c r="C144" s="18"/>
      <c r="D144" s="189" t="s">
        <v>117</v>
      </c>
      <c r="E144" s="227" t="s">
        <v>199</v>
      </c>
      <c r="F144" s="89"/>
      <c r="G144" s="72"/>
      <c r="H144" s="72"/>
      <c r="I144" s="22">
        <f t="shared" si="25"/>
      </c>
      <c r="J144" s="22">
        <f t="shared" si="26"/>
      </c>
      <c r="K144" s="23">
        <f t="shared" si="27"/>
      </c>
      <c r="L144" s="194">
        <f t="shared" si="24"/>
      </c>
      <c r="M144" s="90"/>
      <c r="N144" s="18"/>
      <c r="O144" s="277"/>
      <c r="P144" s="277"/>
      <c r="Q144" s="277"/>
      <c r="R144" s="277"/>
      <c r="S144" s="18"/>
      <c r="T144" s="18"/>
    </row>
    <row r="145" spans="1:20" ht="18.75" customHeight="1">
      <c r="A145" s="18"/>
      <c r="B145" s="18"/>
      <c r="C145" s="18"/>
      <c r="D145" s="189" t="s">
        <v>118</v>
      </c>
      <c r="E145" s="227" t="s">
        <v>199</v>
      </c>
      <c r="F145" s="89"/>
      <c r="G145" s="72"/>
      <c r="H145" s="72"/>
      <c r="I145" s="22">
        <f t="shared" si="25"/>
      </c>
      <c r="J145" s="22">
        <f t="shared" si="26"/>
      </c>
      <c r="K145" s="23">
        <f t="shared" si="27"/>
      </c>
      <c r="L145" s="194">
        <f t="shared" si="24"/>
      </c>
      <c r="M145" s="90"/>
      <c r="N145" s="18"/>
      <c r="O145" s="277"/>
      <c r="P145" s="277"/>
      <c r="Q145" s="277"/>
      <c r="R145" s="277"/>
      <c r="S145" s="18"/>
      <c r="T145" s="18"/>
    </row>
    <row r="146" spans="1:20" ht="18.75" customHeight="1">
      <c r="A146" s="18"/>
      <c r="B146" s="18"/>
      <c r="C146" s="18"/>
      <c r="D146" s="189" t="s">
        <v>15</v>
      </c>
      <c r="E146" s="228" t="s">
        <v>200</v>
      </c>
      <c r="F146" s="89"/>
      <c r="G146" s="72"/>
      <c r="H146" s="72"/>
      <c r="I146" s="22">
        <f t="shared" si="25"/>
      </c>
      <c r="J146" s="22">
        <f t="shared" si="26"/>
      </c>
      <c r="K146" s="23">
        <f t="shared" si="27"/>
      </c>
      <c r="L146" s="194">
        <f t="shared" si="24"/>
      </c>
      <c r="M146" s="90"/>
      <c r="N146" s="18"/>
      <c r="O146" s="277"/>
      <c r="P146" s="277"/>
      <c r="Q146" s="277"/>
      <c r="R146" s="277"/>
      <c r="S146" s="18"/>
      <c r="T146" s="18"/>
    </row>
    <row r="147" spans="1:20" ht="18.75" customHeight="1">
      <c r="A147" s="18"/>
      <c r="B147" s="18"/>
      <c r="C147" s="18"/>
      <c r="D147" s="189" t="s">
        <v>119</v>
      </c>
      <c r="E147" s="228" t="s">
        <v>200</v>
      </c>
      <c r="F147" s="89"/>
      <c r="G147" s="72"/>
      <c r="H147" s="72"/>
      <c r="I147" s="22">
        <f t="shared" si="25"/>
      </c>
      <c r="J147" s="22">
        <f t="shared" si="26"/>
      </c>
      <c r="K147" s="23">
        <f t="shared" si="27"/>
      </c>
      <c r="L147" s="194">
        <f t="shared" si="24"/>
      </c>
      <c r="M147" s="90"/>
      <c r="N147" s="18"/>
      <c r="O147" s="277"/>
      <c r="P147" s="277"/>
      <c r="Q147" s="277"/>
      <c r="R147" s="277"/>
      <c r="S147" s="18"/>
      <c r="T147" s="18"/>
    </row>
    <row r="148" spans="1:20" ht="18.75" customHeight="1">
      <c r="A148" s="18"/>
      <c r="B148" s="18"/>
      <c r="C148" s="18"/>
      <c r="D148" s="190" t="s">
        <v>120</v>
      </c>
      <c r="E148" s="228" t="s">
        <v>200</v>
      </c>
      <c r="F148" s="91"/>
      <c r="G148" s="92"/>
      <c r="H148" s="92"/>
      <c r="I148" s="22">
        <f aca="true" t="shared" si="28" ref="I148:K149">IF(F148&gt;0,1,"")</f>
      </c>
      <c r="J148" s="22">
        <f t="shared" si="28"/>
      </c>
      <c r="K148" s="23">
        <f t="shared" si="28"/>
      </c>
      <c r="L148" s="194">
        <f>IF(SUM(I148:K148)&gt;1,"ERROR",IF(F148&gt;=1,F148*4.33,IF(G148&gt;=1,G148,IF(H148&gt;=1,H148/12,""))))</f>
      </c>
      <c r="M148" s="93"/>
      <c r="N148" s="18"/>
      <c r="O148" s="277"/>
      <c r="P148" s="277"/>
      <c r="Q148" s="277"/>
      <c r="R148" s="277"/>
      <c r="S148" s="18"/>
      <c r="T148" s="18"/>
    </row>
    <row r="149" spans="1:20" ht="18.75" customHeight="1" thickBot="1">
      <c r="A149" s="18"/>
      <c r="B149" s="18"/>
      <c r="C149" s="18"/>
      <c r="D149" s="190" t="s">
        <v>121</v>
      </c>
      <c r="E149" s="228" t="s">
        <v>200</v>
      </c>
      <c r="F149" s="91"/>
      <c r="G149" s="92"/>
      <c r="H149" s="92"/>
      <c r="I149" s="25">
        <f t="shared" si="28"/>
      </c>
      <c r="J149" s="25">
        <f t="shared" si="28"/>
      </c>
      <c r="K149" s="26">
        <f t="shared" si="28"/>
      </c>
      <c r="L149" s="195">
        <f>IF(SUM(I149:K149)&gt;1,"ERROR",IF(F149&gt;=1,F149*4.33,IF(G149&gt;=1,G149,IF(H149&gt;=1,H149/12,""))))</f>
      </c>
      <c r="M149" s="93"/>
      <c r="N149" s="18"/>
      <c r="O149" s="277"/>
      <c r="P149" s="277"/>
      <c r="Q149" s="277"/>
      <c r="R149" s="277"/>
      <c r="S149" s="18"/>
      <c r="T149" s="18"/>
    </row>
    <row r="150" spans="1:20" ht="18.75" customHeight="1" thickBot="1">
      <c r="A150" s="18"/>
      <c r="B150" s="18"/>
      <c r="C150" s="18"/>
      <c r="D150" s="253" t="s">
        <v>157</v>
      </c>
      <c r="E150" s="254"/>
      <c r="F150" s="254"/>
      <c r="G150" s="254"/>
      <c r="H150" s="254"/>
      <c r="I150" s="254"/>
      <c r="J150" s="254"/>
      <c r="K150" s="254"/>
      <c r="L150" s="254"/>
      <c r="M150" s="255"/>
      <c r="N150" s="18"/>
      <c r="O150" s="277"/>
      <c r="P150" s="277"/>
      <c r="Q150" s="277"/>
      <c r="R150" s="277"/>
      <c r="S150" s="18"/>
      <c r="T150" s="18"/>
    </row>
    <row r="151" spans="1:20" ht="18.75" customHeight="1">
      <c r="A151" s="18"/>
      <c r="B151" s="18"/>
      <c r="C151" s="18"/>
      <c r="D151" s="263" t="s">
        <v>205</v>
      </c>
      <c r="E151" s="264"/>
      <c r="F151" s="86"/>
      <c r="G151" s="87"/>
      <c r="H151" s="87"/>
      <c r="I151" s="29">
        <f aca="true" t="shared" si="29" ref="I151:K153">IF(F151&gt;0,1,"")</f>
      </c>
      <c r="J151" s="29">
        <f t="shared" si="29"/>
      </c>
      <c r="K151" s="30">
        <f t="shared" si="29"/>
      </c>
      <c r="L151" s="197">
        <f>IF(SUM(I151:K151)&gt;1,"ERROR",IF(F151&gt;=1,F151*4.33,IF(G151&gt;=1,G151,IF(H151&gt;=1,H151/12,""))))</f>
      </c>
      <c r="M151" s="88"/>
      <c r="N151" s="18"/>
      <c r="O151" s="277"/>
      <c r="P151" s="277"/>
      <c r="Q151" s="277"/>
      <c r="R151" s="277"/>
      <c r="S151" s="18"/>
      <c r="T151" s="18"/>
    </row>
    <row r="152" spans="1:20" ht="18.75" customHeight="1">
      <c r="A152" s="18"/>
      <c r="B152" s="18"/>
      <c r="C152" s="18"/>
      <c r="D152" s="263" t="s">
        <v>205</v>
      </c>
      <c r="E152" s="264"/>
      <c r="F152" s="86"/>
      <c r="G152" s="87"/>
      <c r="H152" s="87"/>
      <c r="I152" s="29">
        <f>IF(F152&gt;0,1,"")</f>
      </c>
      <c r="J152" s="29">
        <f>IF(G152&gt;0,1,"")</f>
      </c>
      <c r="K152" s="30">
        <f>IF(H152&gt;0,1,"")</f>
      </c>
      <c r="L152" s="197">
        <f>IF(SUM(I152:K152)&gt;1,"ERROR",IF(F152&gt;=1,F152*4.33,IF(G152&gt;=1,G152,IF(H152&gt;=1,H152/12,""))))</f>
      </c>
      <c r="M152" s="88"/>
      <c r="N152" s="18"/>
      <c r="O152" s="130"/>
      <c r="P152" s="130"/>
      <c r="Q152" s="130"/>
      <c r="R152" s="130"/>
      <c r="S152" s="18"/>
      <c r="T152" s="18"/>
    </row>
    <row r="153" spans="1:20" ht="18.75" customHeight="1" thickBot="1">
      <c r="A153" s="18"/>
      <c r="B153" s="18"/>
      <c r="C153" s="18"/>
      <c r="D153" s="263" t="s">
        <v>205</v>
      </c>
      <c r="E153" s="264"/>
      <c r="F153" s="91"/>
      <c r="G153" s="92"/>
      <c r="H153" s="92"/>
      <c r="I153" s="25">
        <f t="shared" si="29"/>
      </c>
      <c r="J153" s="25">
        <f t="shared" si="29"/>
      </c>
      <c r="K153" s="26">
        <f t="shared" si="29"/>
      </c>
      <c r="L153" s="195">
        <f>IF(SUM(I153:K153)&gt;1,"ERROR",IF(F153&gt;=1,F153*4.33,IF(G153&gt;=1,G153,IF(H153&gt;=1,H153/12,""))))</f>
      </c>
      <c r="M153" s="93"/>
      <c r="N153" s="18"/>
      <c r="O153" s="18"/>
      <c r="P153" s="18"/>
      <c r="Q153" s="18"/>
      <c r="R153" s="18"/>
      <c r="S153" s="18"/>
      <c r="T153" s="18"/>
    </row>
    <row r="154" spans="1:20" ht="13.5" thickBot="1">
      <c r="A154" s="18"/>
      <c r="B154" s="18"/>
      <c r="C154" s="18"/>
      <c r="D154" s="138" t="s">
        <v>16</v>
      </c>
      <c r="E154" s="231"/>
      <c r="F154" s="84">
        <f>IF(SUM(F141:F149,F151:F153)&gt;=1,SUM(F141:F149,F151:F153),"")</f>
      </c>
      <c r="G154" s="84">
        <f>IF(SUM(G141:G149,G151:G153)&gt;=1,SUM(G141:G149,G151:G153),"")</f>
      </c>
      <c r="H154" s="84">
        <f>IF(SUM(H141:H149,H151:H153)&gt;=1,SUM(H141:H149,H151:H153),"")</f>
      </c>
      <c r="I154" s="84"/>
      <c r="J154" s="84"/>
      <c r="K154" s="84"/>
      <c r="L154" s="84">
        <f>SUM(L141:L149,L151:L153)</f>
        <v>0</v>
      </c>
      <c r="M154" s="139">
        <f>IF(SUM(M141:M149,M151:M153)&gt;=1,SUM(M141:M149,M151:M153),"")</f>
      </c>
      <c r="N154" s="18"/>
      <c r="O154" s="18"/>
      <c r="P154" s="18"/>
      <c r="Q154" s="18"/>
      <c r="R154" s="18"/>
      <c r="S154" s="18"/>
      <c r="T154" s="18"/>
    </row>
    <row r="155" spans="1:20" ht="12.75">
      <c r="A155" s="18"/>
      <c r="B155" s="18"/>
      <c r="C155" s="18"/>
      <c r="D155" s="187"/>
      <c r="E155" s="223"/>
      <c r="F155" s="18"/>
      <c r="G155" s="18"/>
      <c r="H155" s="18"/>
      <c r="I155" s="18"/>
      <c r="J155" s="18"/>
      <c r="K155" s="18"/>
      <c r="L155" s="18"/>
      <c r="M155" s="18"/>
      <c r="N155" s="18"/>
      <c r="O155" s="18"/>
      <c r="P155" s="18"/>
      <c r="Q155" s="18"/>
      <c r="R155" s="18"/>
      <c r="S155" s="18"/>
      <c r="T155" s="18"/>
    </row>
    <row r="156" spans="1:244" s="209" customFormat="1" ht="18.75" customHeight="1">
      <c r="A156" s="18"/>
      <c r="B156" s="18"/>
      <c r="C156" s="18"/>
      <c r="D156" s="187"/>
      <c r="E156" s="223"/>
      <c r="F156" s="18"/>
      <c r="G156" s="18"/>
      <c r="H156" s="18"/>
      <c r="I156" s="18"/>
      <c r="J156" s="18"/>
      <c r="K156" s="18"/>
      <c r="L156" s="18"/>
      <c r="M156" s="18"/>
      <c r="N156" s="18"/>
      <c r="O156" s="18"/>
      <c r="P156" s="18"/>
      <c r="Q156" s="18"/>
      <c r="R156" s="18"/>
      <c r="S156" s="18"/>
      <c r="T156" s="18"/>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3"/>
      <c r="BN156" s="143"/>
      <c r="BO156" s="143"/>
      <c r="BP156" s="143"/>
      <c r="BQ156" s="143"/>
      <c r="BR156" s="143"/>
      <c r="BS156" s="143"/>
      <c r="BT156" s="143"/>
      <c r="BU156" s="143"/>
      <c r="BV156" s="143"/>
      <c r="BW156" s="143"/>
      <c r="BX156" s="143"/>
      <c r="BY156" s="143"/>
      <c r="BZ156" s="143"/>
      <c r="CA156" s="143"/>
      <c r="CB156" s="143"/>
      <c r="CC156" s="143"/>
      <c r="CD156" s="143"/>
      <c r="CE156" s="143"/>
      <c r="CF156" s="143"/>
      <c r="CG156" s="143"/>
      <c r="CH156" s="143"/>
      <c r="CI156" s="143"/>
      <c r="CJ156" s="143"/>
      <c r="CK156" s="143"/>
      <c r="CL156" s="143"/>
      <c r="CM156" s="143"/>
      <c r="CN156" s="143"/>
      <c r="CO156" s="143"/>
      <c r="CP156" s="143"/>
      <c r="CQ156" s="143"/>
      <c r="CR156" s="143"/>
      <c r="CS156" s="143"/>
      <c r="CT156" s="143"/>
      <c r="CU156" s="143"/>
      <c r="CV156" s="143"/>
      <c r="CW156" s="143"/>
      <c r="CX156" s="143"/>
      <c r="CY156" s="143"/>
      <c r="CZ156" s="143"/>
      <c r="DA156" s="143"/>
      <c r="DB156" s="143"/>
      <c r="DC156" s="143"/>
      <c r="DD156" s="143"/>
      <c r="DE156" s="143"/>
      <c r="DF156" s="143"/>
      <c r="DG156" s="143"/>
      <c r="DH156" s="143"/>
      <c r="DI156" s="143"/>
      <c r="DJ156" s="143"/>
      <c r="DK156" s="143"/>
      <c r="DL156" s="143"/>
      <c r="DM156" s="143"/>
      <c r="DN156" s="143"/>
      <c r="DO156" s="143"/>
      <c r="DP156" s="143"/>
      <c r="DQ156" s="143"/>
      <c r="DR156" s="143"/>
      <c r="DS156" s="143"/>
      <c r="DT156" s="143"/>
      <c r="DU156" s="143"/>
      <c r="DV156" s="143"/>
      <c r="DW156" s="143"/>
      <c r="DX156" s="143"/>
      <c r="DY156" s="143"/>
      <c r="DZ156" s="143"/>
      <c r="EA156" s="143"/>
      <c r="EB156" s="143"/>
      <c r="EC156" s="143"/>
      <c r="ED156" s="143"/>
      <c r="EE156" s="143"/>
      <c r="EF156" s="143"/>
      <c r="EG156" s="143"/>
      <c r="EH156" s="143"/>
      <c r="EI156" s="143"/>
      <c r="EJ156" s="143"/>
      <c r="EK156" s="143"/>
      <c r="EL156" s="143"/>
      <c r="EM156" s="143"/>
      <c r="EN156" s="143"/>
      <c r="EO156" s="143"/>
      <c r="EP156" s="143"/>
      <c r="EQ156" s="143"/>
      <c r="ER156" s="143"/>
      <c r="ES156" s="143"/>
      <c r="ET156" s="143"/>
      <c r="EU156" s="143"/>
      <c r="EV156" s="143"/>
      <c r="EW156" s="143"/>
      <c r="EX156" s="143"/>
      <c r="EY156" s="143"/>
      <c r="EZ156" s="143"/>
      <c r="FA156" s="143"/>
      <c r="FB156" s="143"/>
      <c r="FC156" s="143"/>
      <c r="FD156" s="143"/>
      <c r="FE156" s="143"/>
      <c r="FF156" s="143"/>
      <c r="FG156" s="143"/>
      <c r="FH156" s="143"/>
      <c r="FI156" s="143"/>
      <c r="FJ156" s="143"/>
      <c r="FK156" s="143"/>
      <c r="FL156" s="143"/>
      <c r="FM156" s="143"/>
      <c r="FN156" s="143"/>
      <c r="FO156" s="143"/>
      <c r="FP156" s="143"/>
      <c r="FQ156" s="143"/>
      <c r="FR156" s="143"/>
      <c r="FS156" s="143"/>
      <c r="FT156" s="143"/>
      <c r="FU156" s="143"/>
      <c r="FV156" s="143"/>
      <c r="FW156" s="143"/>
      <c r="FX156" s="143"/>
      <c r="FY156" s="143"/>
      <c r="FZ156" s="143"/>
      <c r="GA156" s="143"/>
      <c r="GB156" s="143"/>
      <c r="GC156" s="143"/>
      <c r="GD156" s="143"/>
      <c r="GE156" s="143"/>
      <c r="GF156" s="143"/>
      <c r="GG156" s="143"/>
      <c r="GH156" s="143"/>
      <c r="GI156" s="143"/>
      <c r="GJ156" s="143"/>
      <c r="GK156" s="143"/>
      <c r="GL156" s="143"/>
      <c r="GM156" s="143"/>
      <c r="GN156" s="143"/>
      <c r="GO156" s="143"/>
      <c r="GP156" s="143"/>
      <c r="GQ156" s="143"/>
      <c r="GR156" s="143"/>
      <c r="GS156" s="143"/>
      <c r="GT156" s="143"/>
      <c r="GU156" s="143"/>
      <c r="GV156" s="143"/>
      <c r="GW156" s="143"/>
      <c r="GX156" s="143"/>
      <c r="GY156" s="143"/>
      <c r="GZ156" s="143"/>
      <c r="HA156" s="143"/>
      <c r="HB156" s="143"/>
      <c r="HC156" s="143"/>
      <c r="HD156" s="143"/>
      <c r="HE156" s="143"/>
      <c r="HF156" s="143"/>
      <c r="HG156" s="143"/>
      <c r="HH156" s="143"/>
      <c r="HI156" s="143"/>
      <c r="HJ156" s="143"/>
      <c r="HK156" s="143"/>
      <c r="HL156" s="143"/>
      <c r="HM156" s="143"/>
      <c r="HN156" s="143"/>
      <c r="HO156" s="143"/>
      <c r="HP156" s="143"/>
      <c r="HQ156" s="143"/>
      <c r="HR156" s="143"/>
      <c r="HS156" s="143"/>
      <c r="HT156" s="143"/>
      <c r="HU156" s="143"/>
      <c r="HV156" s="143"/>
      <c r="HW156" s="143"/>
      <c r="HX156" s="143"/>
      <c r="HY156" s="143"/>
      <c r="HZ156" s="143"/>
      <c r="IA156" s="143"/>
      <c r="IB156" s="143"/>
      <c r="IC156" s="143"/>
      <c r="ID156" s="143"/>
      <c r="IE156" s="143"/>
      <c r="IF156" s="143"/>
      <c r="IG156" s="143"/>
      <c r="IH156" s="143"/>
      <c r="II156" s="143"/>
      <c r="IJ156" s="143"/>
    </row>
    <row r="157" spans="1:244" ht="18">
      <c r="A157" s="128"/>
      <c r="B157" s="128" t="s">
        <v>185</v>
      </c>
      <c r="C157" s="128"/>
      <c r="D157" s="128"/>
      <c r="E157" s="224"/>
      <c r="F157" s="128"/>
      <c r="G157" s="128"/>
      <c r="H157" s="128"/>
      <c r="I157" s="128"/>
      <c r="J157" s="128"/>
      <c r="K157" s="128"/>
      <c r="L157" s="128"/>
      <c r="M157" s="128"/>
      <c r="N157" s="128"/>
      <c r="O157" s="128"/>
      <c r="P157" s="128"/>
      <c r="Q157" s="128"/>
      <c r="R157" s="128"/>
      <c r="S157" s="128"/>
      <c r="T157" s="128"/>
      <c r="U157" s="209"/>
      <c r="V157" s="209"/>
      <c r="W157" s="209"/>
      <c r="X157" s="209"/>
      <c r="Y157" s="209"/>
      <c r="Z157" s="209"/>
      <c r="AA157" s="209"/>
      <c r="AB157" s="209"/>
      <c r="AC157" s="209"/>
      <c r="AD157" s="209"/>
      <c r="AE157" s="209"/>
      <c r="AF157" s="209"/>
      <c r="AG157" s="209"/>
      <c r="AH157" s="209"/>
      <c r="AI157" s="209"/>
      <c r="AJ157" s="209"/>
      <c r="AK157" s="209"/>
      <c r="AL157" s="209"/>
      <c r="AM157" s="209"/>
      <c r="AN157" s="209"/>
      <c r="AO157" s="209"/>
      <c r="AP157" s="209"/>
      <c r="AQ157" s="209"/>
      <c r="AR157" s="209"/>
      <c r="AS157" s="209"/>
      <c r="AT157" s="209"/>
      <c r="AU157" s="209"/>
      <c r="AV157" s="209"/>
      <c r="AW157" s="209"/>
      <c r="AX157" s="209"/>
      <c r="AY157" s="209"/>
      <c r="AZ157" s="209"/>
      <c r="BA157" s="209"/>
      <c r="BB157" s="209"/>
      <c r="BC157" s="209"/>
      <c r="BD157" s="209"/>
      <c r="BE157" s="209"/>
      <c r="BF157" s="209"/>
      <c r="BG157" s="209"/>
      <c r="BH157" s="209"/>
      <c r="BI157" s="209"/>
      <c r="BJ157" s="209"/>
      <c r="BK157" s="209"/>
      <c r="BL157" s="209"/>
      <c r="BM157" s="209"/>
      <c r="BN157" s="209"/>
      <c r="BO157" s="209"/>
      <c r="BP157" s="209"/>
      <c r="BQ157" s="209"/>
      <c r="BR157" s="209"/>
      <c r="BS157" s="209"/>
      <c r="BT157" s="209"/>
      <c r="BU157" s="209"/>
      <c r="BV157" s="209"/>
      <c r="BW157" s="209"/>
      <c r="BX157" s="209"/>
      <c r="BY157" s="209"/>
      <c r="BZ157" s="209"/>
      <c r="CA157" s="209"/>
      <c r="CB157" s="209"/>
      <c r="CC157" s="209"/>
      <c r="CD157" s="209"/>
      <c r="CE157" s="209"/>
      <c r="CF157" s="209"/>
      <c r="CG157" s="209"/>
      <c r="CH157" s="209"/>
      <c r="CI157" s="209"/>
      <c r="CJ157" s="209"/>
      <c r="CK157" s="209"/>
      <c r="CL157" s="209"/>
      <c r="CM157" s="209"/>
      <c r="CN157" s="209"/>
      <c r="CO157" s="209"/>
      <c r="CP157" s="209"/>
      <c r="CQ157" s="209"/>
      <c r="CR157" s="209"/>
      <c r="CS157" s="209"/>
      <c r="CT157" s="209"/>
      <c r="CU157" s="209"/>
      <c r="CV157" s="209"/>
      <c r="CW157" s="209"/>
      <c r="CX157" s="209"/>
      <c r="CY157" s="209"/>
      <c r="CZ157" s="209"/>
      <c r="DA157" s="209"/>
      <c r="DB157" s="209"/>
      <c r="DC157" s="209"/>
      <c r="DD157" s="209"/>
      <c r="DE157" s="209"/>
      <c r="DF157" s="209"/>
      <c r="DG157" s="209"/>
      <c r="DH157" s="209"/>
      <c r="DI157" s="209"/>
      <c r="DJ157" s="209"/>
      <c r="DK157" s="209"/>
      <c r="DL157" s="209"/>
      <c r="DM157" s="209"/>
      <c r="DN157" s="209"/>
      <c r="DO157" s="209"/>
      <c r="DP157" s="209"/>
      <c r="DQ157" s="209"/>
      <c r="DR157" s="209"/>
      <c r="DS157" s="209"/>
      <c r="DT157" s="209"/>
      <c r="DU157" s="209"/>
      <c r="DV157" s="209"/>
      <c r="DW157" s="209"/>
      <c r="DX157" s="209"/>
      <c r="DY157" s="209"/>
      <c r="DZ157" s="209"/>
      <c r="EA157" s="209"/>
      <c r="EB157" s="209"/>
      <c r="EC157" s="209"/>
      <c r="ED157" s="209"/>
      <c r="EE157" s="209"/>
      <c r="EF157" s="209"/>
      <c r="EG157" s="209"/>
      <c r="EH157" s="209"/>
      <c r="EI157" s="209"/>
      <c r="EJ157" s="209"/>
      <c r="EK157" s="209"/>
      <c r="EL157" s="209"/>
      <c r="EM157" s="209"/>
      <c r="EN157" s="209"/>
      <c r="EO157" s="209"/>
      <c r="EP157" s="209"/>
      <c r="EQ157" s="209"/>
      <c r="ER157" s="209"/>
      <c r="ES157" s="209"/>
      <c r="ET157" s="209"/>
      <c r="EU157" s="209"/>
      <c r="EV157" s="209"/>
      <c r="EW157" s="209"/>
      <c r="EX157" s="209"/>
      <c r="EY157" s="209"/>
      <c r="EZ157" s="209"/>
      <c r="FA157" s="209"/>
      <c r="FB157" s="209"/>
      <c r="FC157" s="209"/>
      <c r="FD157" s="209"/>
      <c r="FE157" s="209"/>
      <c r="FF157" s="209"/>
      <c r="FG157" s="209"/>
      <c r="FH157" s="209"/>
      <c r="FI157" s="209"/>
      <c r="FJ157" s="209"/>
      <c r="FK157" s="209"/>
      <c r="FL157" s="209"/>
      <c r="FM157" s="209"/>
      <c r="FN157" s="209"/>
      <c r="FO157" s="209"/>
      <c r="FP157" s="209"/>
      <c r="FQ157" s="209"/>
      <c r="FR157" s="209"/>
      <c r="FS157" s="209"/>
      <c r="FT157" s="209"/>
      <c r="FU157" s="209"/>
      <c r="FV157" s="209"/>
      <c r="FW157" s="209"/>
      <c r="FX157" s="209"/>
      <c r="FY157" s="209"/>
      <c r="FZ157" s="209"/>
      <c r="GA157" s="209"/>
      <c r="GB157" s="209"/>
      <c r="GC157" s="209"/>
      <c r="GD157" s="209"/>
      <c r="GE157" s="209"/>
      <c r="GF157" s="209"/>
      <c r="GG157" s="209"/>
      <c r="GH157" s="209"/>
      <c r="GI157" s="209"/>
      <c r="GJ157" s="209"/>
      <c r="GK157" s="209"/>
      <c r="GL157" s="209"/>
      <c r="GM157" s="209"/>
      <c r="GN157" s="209"/>
      <c r="GO157" s="209"/>
      <c r="GP157" s="209"/>
      <c r="GQ157" s="209"/>
      <c r="GR157" s="209"/>
      <c r="GS157" s="209"/>
      <c r="GT157" s="209"/>
      <c r="GU157" s="209"/>
      <c r="GV157" s="209"/>
      <c r="GW157" s="209"/>
      <c r="GX157" s="209"/>
      <c r="GY157" s="209"/>
      <c r="GZ157" s="209"/>
      <c r="HA157" s="209"/>
      <c r="HB157" s="209"/>
      <c r="HC157" s="209"/>
      <c r="HD157" s="209"/>
      <c r="HE157" s="209"/>
      <c r="HF157" s="209"/>
      <c r="HG157" s="209"/>
      <c r="HH157" s="209"/>
      <c r="HI157" s="209"/>
      <c r="HJ157" s="209"/>
      <c r="HK157" s="209"/>
      <c r="HL157" s="209"/>
      <c r="HM157" s="209"/>
      <c r="HN157" s="209"/>
      <c r="HO157" s="209"/>
      <c r="HP157" s="209"/>
      <c r="HQ157" s="209"/>
      <c r="HR157" s="209"/>
      <c r="HS157" s="209"/>
      <c r="HT157" s="209"/>
      <c r="HU157" s="209"/>
      <c r="HV157" s="209"/>
      <c r="HW157" s="209"/>
      <c r="HX157" s="209"/>
      <c r="HY157" s="209"/>
      <c r="HZ157" s="209"/>
      <c r="IA157" s="209"/>
      <c r="IB157" s="209"/>
      <c r="IC157" s="209"/>
      <c r="ID157" s="209"/>
      <c r="IE157" s="209"/>
      <c r="IF157" s="209"/>
      <c r="IG157" s="209"/>
      <c r="IH157" s="209"/>
      <c r="II157" s="209"/>
      <c r="IJ157" s="209"/>
    </row>
    <row r="158" spans="1:20" ht="15" customHeight="1" thickBot="1">
      <c r="A158" s="18"/>
      <c r="B158" s="18"/>
      <c r="C158" s="18"/>
      <c r="D158" s="187"/>
      <c r="E158" s="223"/>
      <c r="F158" s="18"/>
      <c r="G158" s="18"/>
      <c r="H158" s="18"/>
      <c r="I158" s="18"/>
      <c r="J158" s="18"/>
      <c r="K158" s="18"/>
      <c r="L158" s="18"/>
      <c r="M158" s="18"/>
      <c r="N158" s="18"/>
      <c r="O158" s="18"/>
      <c r="P158" s="18"/>
      <c r="Q158" s="18"/>
      <c r="R158" s="18"/>
      <c r="S158" s="18"/>
      <c r="T158" s="18"/>
    </row>
    <row r="159" spans="1:20" ht="15" customHeight="1">
      <c r="A159" s="18"/>
      <c r="B159" s="18"/>
      <c r="C159" s="18"/>
      <c r="D159" s="269" t="s">
        <v>215</v>
      </c>
      <c r="E159" s="270"/>
      <c r="F159" s="54"/>
      <c r="G159" s="132" t="s">
        <v>40</v>
      </c>
      <c r="H159" s="132"/>
      <c r="I159" s="48"/>
      <c r="J159" s="48"/>
      <c r="K159" s="48"/>
      <c r="L159" s="132" t="s">
        <v>41</v>
      </c>
      <c r="M159" s="133" t="s">
        <v>42</v>
      </c>
      <c r="N159" s="18"/>
      <c r="O159" s="18"/>
      <c r="P159" s="18"/>
      <c r="Q159" s="18"/>
      <c r="R159" s="18"/>
      <c r="S159" s="18"/>
      <c r="T159" s="18"/>
    </row>
    <row r="160" spans="1:20" ht="15" customHeight="1">
      <c r="A160" s="18"/>
      <c r="B160" s="18"/>
      <c r="C160" s="18"/>
      <c r="D160" s="271"/>
      <c r="E160" s="272"/>
      <c r="F160" s="259" t="s">
        <v>43</v>
      </c>
      <c r="G160" s="259"/>
      <c r="H160" s="259"/>
      <c r="I160" s="49"/>
      <c r="J160" s="49"/>
      <c r="K160" s="49"/>
      <c r="L160" s="131" t="s">
        <v>44</v>
      </c>
      <c r="M160" s="134" t="s">
        <v>44</v>
      </c>
      <c r="N160" s="18"/>
      <c r="O160" s="18"/>
      <c r="P160" s="18"/>
      <c r="Q160" s="18"/>
      <c r="R160" s="18"/>
      <c r="S160" s="18"/>
      <c r="T160" s="18"/>
    </row>
    <row r="161" spans="1:20" ht="18.75" customHeight="1" thickBot="1">
      <c r="A161" s="18"/>
      <c r="B161" s="18"/>
      <c r="C161" s="18"/>
      <c r="D161" s="273"/>
      <c r="E161" s="274"/>
      <c r="F161" s="50" t="s">
        <v>45</v>
      </c>
      <c r="G161" s="50" t="s">
        <v>46</v>
      </c>
      <c r="H161" s="50" t="s">
        <v>47</v>
      </c>
      <c r="I161" s="51"/>
      <c r="J161" s="51"/>
      <c r="K161" s="51"/>
      <c r="L161" s="50" t="s">
        <v>48</v>
      </c>
      <c r="M161" s="52" t="s">
        <v>49</v>
      </c>
      <c r="N161" s="18"/>
      <c r="O161" s="18"/>
      <c r="P161" s="18"/>
      <c r="Q161" s="18"/>
      <c r="R161" s="18"/>
      <c r="S161" s="18"/>
      <c r="T161" s="18"/>
    </row>
    <row r="162" spans="1:20" ht="18.75" customHeight="1">
      <c r="A162" s="18"/>
      <c r="B162" s="18"/>
      <c r="C162" s="18"/>
      <c r="D162" s="188" t="s">
        <v>122</v>
      </c>
      <c r="E162" s="227" t="s">
        <v>199</v>
      </c>
      <c r="F162" s="86"/>
      <c r="G162" s="87"/>
      <c r="H162" s="87"/>
      <c r="I162" s="37">
        <f aca="true" t="shared" si="30" ref="I162:K163">IF(F162&gt;0,1,"")</f>
      </c>
      <c r="J162" s="37">
        <f t="shared" si="30"/>
      </c>
      <c r="K162" s="38">
        <f t="shared" si="30"/>
      </c>
      <c r="L162" s="197">
        <f aca="true" t="shared" si="31" ref="L162:L171">IF(SUM(I162:K162)&gt;1,"ERROR",IF(F162&gt;=1,F162*4.33,IF(G162&gt;=1,G162,IF(H162&gt;=1,H162/12,""))))</f>
      </c>
      <c r="M162" s="88"/>
      <c r="N162" s="18"/>
      <c r="O162" s="18"/>
      <c r="P162" s="18"/>
      <c r="Q162" s="18"/>
      <c r="R162" s="18"/>
      <c r="S162" s="18"/>
      <c r="T162" s="18"/>
    </row>
    <row r="163" spans="1:20" ht="18.75" customHeight="1">
      <c r="A163" s="18"/>
      <c r="B163" s="18"/>
      <c r="C163" s="18"/>
      <c r="D163" s="189" t="s">
        <v>123</v>
      </c>
      <c r="E163" s="227" t="s">
        <v>199</v>
      </c>
      <c r="F163" s="89"/>
      <c r="G163" s="72"/>
      <c r="H163" s="72"/>
      <c r="I163" s="39">
        <f t="shared" si="30"/>
      </c>
      <c r="J163" s="39">
        <f t="shared" si="30"/>
      </c>
      <c r="K163" s="40">
        <f t="shared" si="30"/>
      </c>
      <c r="L163" s="194">
        <f>IF(SUM(I163:K163)&gt;1,"ERROR",IF(F163&gt;=1,F163*4.33,IF(G163&gt;=1,G163,IF(H163&gt;=1,H163/12,""))))</f>
      </c>
      <c r="M163" s="90"/>
      <c r="N163" s="18"/>
      <c r="O163" s="277">
        <f>IF(OR(COUNTIF($L$162:$L$171,"ERROR")&gt;0,COUNTIF($L$173:$L$175,"ERROR")&gt;0),Admin!E2,"")</f>
      </c>
      <c r="P163" s="277"/>
      <c r="Q163" s="277"/>
      <c r="R163" s="277"/>
      <c r="S163" s="18"/>
      <c r="T163" s="18"/>
    </row>
    <row r="164" spans="1:20" ht="18.75" customHeight="1">
      <c r="A164" s="18"/>
      <c r="B164" s="18"/>
      <c r="C164" s="18"/>
      <c r="D164" s="189" t="s">
        <v>17</v>
      </c>
      <c r="E164" s="227" t="s">
        <v>199</v>
      </c>
      <c r="F164" s="89"/>
      <c r="G164" s="72"/>
      <c r="H164" s="72"/>
      <c r="I164" s="39">
        <f aca="true" t="shared" si="32" ref="I164:I171">IF(F164&gt;0,1,"")</f>
      </c>
      <c r="J164" s="39">
        <f aca="true" t="shared" si="33" ref="J164:J171">IF(G164&gt;0,1,"")</f>
      </c>
      <c r="K164" s="40">
        <f aca="true" t="shared" si="34" ref="K164:K171">IF(H164&gt;0,1,"")</f>
      </c>
      <c r="L164" s="194">
        <f t="shared" si="31"/>
      </c>
      <c r="M164" s="90"/>
      <c r="N164" s="18"/>
      <c r="O164" s="277"/>
      <c r="P164" s="277"/>
      <c r="Q164" s="277"/>
      <c r="R164" s="277"/>
      <c r="S164" s="18"/>
      <c r="T164" s="18"/>
    </row>
    <row r="165" spans="1:20" ht="18.75" customHeight="1">
      <c r="A165" s="18"/>
      <c r="B165" s="18"/>
      <c r="C165" s="18"/>
      <c r="D165" s="189" t="s">
        <v>124</v>
      </c>
      <c r="E165" s="228" t="s">
        <v>200</v>
      </c>
      <c r="F165" s="89"/>
      <c r="G165" s="72"/>
      <c r="H165" s="72"/>
      <c r="I165" s="39">
        <f t="shared" si="32"/>
      </c>
      <c r="J165" s="39">
        <f t="shared" si="33"/>
      </c>
      <c r="K165" s="40">
        <f t="shared" si="34"/>
      </c>
      <c r="L165" s="194">
        <f t="shared" si="31"/>
      </c>
      <c r="M165" s="90"/>
      <c r="N165" s="18"/>
      <c r="O165" s="277"/>
      <c r="P165" s="277"/>
      <c r="Q165" s="277"/>
      <c r="R165" s="277"/>
      <c r="S165" s="18"/>
      <c r="T165" s="18"/>
    </row>
    <row r="166" spans="1:20" ht="18.75" customHeight="1">
      <c r="A166" s="18"/>
      <c r="B166" s="18"/>
      <c r="C166" s="18"/>
      <c r="D166" s="189" t="s">
        <v>125</v>
      </c>
      <c r="E166" s="227" t="s">
        <v>199</v>
      </c>
      <c r="F166" s="89"/>
      <c r="G166" s="72"/>
      <c r="H166" s="72"/>
      <c r="I166" s="39">
        <f t="shared" si="32"/>
      </c>
      <c r="J166" s="39">
        <f t="shared" si="33"/>
      </c>
      <c r="K166" s="40">
        <f t="shared" si="34"/>
      </c>
      <c r="L166" s="194">
        <f t="shared" si="31"/>
      </c>
      <c r="M166" s="90"/>
      <c r="N166" s="18"/>
      <c r="O166" s="277"/>
      <c r="P166" s="277"/>
      <c r="Q166" s="277"/>
      <c r="R166" s="277"/>
      <c r="S166" s="18"/>
      <c r="T166" s="18"/>
    </row>
    <row r="167" spans="1:20" ht="18.75" customHeight="1">
      <c r="A167" s="18"/>
      <c r="B167" s="18"/>
      <c r="C167" s="18"/>
      <c r="D167" s="189" t="s">
        <v>18</v>
      </c>
      <c r="E167" s="227" t="s">
        <v>199</v>
      </c>
      <c r="F167" s="89"/>
      <c r="G167" s="72"/>
      <c r="H167" s="72"/>
      <c r="I167" s="39">
        <f t="shared" si="32"/>
      </c>
      <c r="J167" s="39">
        <f t="shared" si="33"/>
      </c>
      <c r="K167" s="40">
        <f t="shared" si="34"/>
      </c>
      <c r="L167" s="194">
        <f t="shared" si="31"/>
      </c>
      <c r="M167" s="90"/>
      <c r="N167" s="18"/>
      <c r="O167" s="277"/>
      <c r="P167" s="277"/>
      <c r="Q167" s="277"/>
      <c r="R167" s="277"/>
      <c r="S167" s="18"/>
      <c r="T167" s="18"/>
    </row>
    <row r="168" spans="1:20" ht="18.75" customHeight="1">
      <c r="A168" s="18"/>
      <c r="B168" s="18"/>
      <c r="C168" s="18"/>
      <c r="D168" s="189" t="s">
        <v>126</v>
      </c>
      <c r="E168" s="227" t="s">
        <v>199</v>
      </c>
      <c r="F168" s="89"/>
      <c r="G168" s="72"/>
      <c r="H168" s="72"/>
      <c r="I168" s="39">
        <f t="shared" si="32"/>
      </c>
      <c r="J168" s="39">
        <f t="shared" si="33"/>
      </c>
      <c r="K168" s="40">
        <f t="shared" si="34"/>
      </c>
      <c r="L168" s="194">
        <f t="shared" si="31"/>
      </c>
      <c r="M168" s="90"/>
      <c r="N168" s="18"/>
      <c r="O168" s="277"/>
      <c r="P168" s="277"/>
      <c r="Q168" s="277"/>
      <c r="R168" s="277"/>
      <c r="S168" s="18"/>
      <c r="T168" s="18"/>
    </row>
    <row r="169" spans="1:20" ht="18.75" customHeight="1">
      <c r="A169" s="18"/>
      <c r="B169" s="18"/>
      <c r="C169" s="18"/>
      <c r="D169" s="189" t="s">
        <v>127</v>
      </c>
      <c r="E169" s="227" t="s">
        <v>199</v>
      </c>
      <c r="F169" s="89"/>
      <c r="G169" s="72"/>
      <c r="H169" s="72"/>
      <c r="I169" s="39">
        <f t="shared" si="32"/>
      </c>
      <c r="J169" s="39">
        <f t="shared" si="33"/>
      </c>
      <c r="K169" s="40">
        <f t="shared" si="34"/>
      </c>
      <c r="L169" s="194">
        <f t="shared" si="31"/>
      </c>
      <c r="M169" s="90"/>
      <c r="N169" s="18"/>
      <c r="O169" s="277"/>
      <c r="P169" s="277"/>
      <c r="Q169" s="277"/>
      <c r="R169" s="277"/>
      <c r="S169" s="18"/>
      <c r="T169" s="18"/>
    </row>
    <row r="170" spans="1:20" ht="18.75" customHeight="1">
      <c r="A170" s="18"/>
      <c r="B170" s="18"/>
      <c r="C170" s="18"/>
      <c r="D170" s="189" t="s">
        <v>128</v>
      </c>
      <c r="E170" s="227" t="s">
        <v>199</v>
      </c>
      <c r="F170" s="89"/>
      <c r="G170" s="72"/>
      <c r="H170" s="72"/>
      <c r="I170" s="39">
        <f t="shared" si="32"/>
      </c>
      <c r="J170" s="39">
        <f t="shared" si="33"/>
      </c>
      <c r="K170" s="40">
        <f t="shared" si="34"/>
      </c>
      <c r="L170" s="194">
        <f t="shared" si="31"/>
      </c>
      <c r="M170" s="90"/>
      <c r="N170" s="18"/>
      <c r="O170" s="277"/>
      <c r="P170" s="277"/>
      <c r="Q170" s="277"/>
      <c r="R170" s="277"/>
      <c r="S170" s="18"/>
      <c r="T170" s="18"/>
    </row>
    <row r="171" spans="1:20" ht="18.75" customHeight="1" thickBot="1">
      <c r="A171" s="18"/>
      <c r="B171" s="18"/>
      <c r="C171" s="18"/>
      <c r="D171" s="189" t="s">
        <v>129</v>
      </c>
      <c r="E171" s="227" t="s">
        <v>199</v>
      </c>
      <c r="F171" s="89"/>
      <c r="G171" s="72"/>
      <c r="H171" s="72"/>
      <c r="I171" s="39">
        <f t="shared" si="32"/>
      </c>
      <c r="J171" s="39">
        <f t="shared" si="33"/>
      </c>
      <c r="K171" s="40">
        <f t="shared" si="34"/>
      </c>
      <c r="L171" s="194">
        <f t="shared" si="31"/>
      </c>
      <c r="M171" s="90"/>
      <c r="N171" s="18"/>
      <c r="O171" s="277"/>
      <c r="P171" s="277"/>
      <c r="Q171" s="277"/>
      <c r="R171" s="277"/>
      <c r="S171" s="18"/>
      <c r="T171" s="18"/>
    </row>
    <row r="172" spans="1:20" ht="18.75" customHeight="1" thickBot="1">
      <c r="A172" s="18"/>
      <c r="B172" s="18"/>
      <c r="C172" s="18"/>
      <c r="D172" s="253" t="s">
        <v>19</v>
      </c>
      <c r="E172" s="254"/>
      <c r="F172" s="254"/>
      <c r="G172" s="254"/>
      <c r="H172" s="254"/>
      <c r="I172" s="254"/>
      <c r="J172" s="254"/>
      <c r="K172" s="254"/>
      <c r="L172" s="254"/>
      <c r="M172" s="255"/>
      <c r="N172" s="18"/>
      <c r="O172" s="130"/>
      <c r="P172" s="130"/>
      <c r="Q172" s="130"/>
      <c r="R172" s="130"/>
      <c r="S172" s="18"/>
      <c r="T172" s="18"/>
    </row>
    <row r="173" spans="1:20" ht="18.75" customHeight="1">
      <c r="A173" s="18"/>
      <c r="B173" s="18"/>
      <c r="C173" s="18"/>
      <c r="D173" s="263" t="s">
        <v>205</v>
      </c>
      <c r="E173" s="264"/>
      <c r="F173" s="86"/>
      <c r="G173" s="87"/>
      <c r="H173" s="87"/>
      <c r="I173" s="37">
        <f aca="true" t="shared" si="35" ref="I173:K175">IF(F173&gt;0,1,"")</f>
      </c>
      <c r="J173" s="37">
        <f t="shared" si="35"/>
      </c>
      <c r="K173" s="38">
        <f t="shared" si="35"/>
      </c>
      <c r="L173" s="197">
        <f>IF(SUM(I173:K173)&gt;1,"ERROR",IF(F173&gt;=1,F173*4.33,IF(G173&gt;=1,G173,IF(H173&gt;=1,H173/12,""))))</f>
      </c>
      <c r="M173" s="88"/>
      <c r="N173" s="18"/>
      <c r="O173" s="18"/>
      <c r="P173" s="18"/>
      <c r="Q173" s="18"/>
      <c r="R173" s="18"/>
      <c r="S173" s="18"/>
      <c r="T173" s="18"/>
    </row>
    <row r="174" spans="1:20" ht="18.75" customHeight="1">
      <c r="A174" s="18"/>
      <c r="B174" s="18"/>
      <c r="C174" s="18"/>
      <c r="D174" s="263" t="s">
        <v>205</v>
      </c>
      <c r="E174" s="264"/>
      <c r="F174" s="86"/>
      <c r="G174" s="87"/>
      <c r="H174" s="87"/>
      <c r="I174" s="37">
        <f>IF(F174&gt;0,1,"")</f>
      </c>
      <c r="J174" s="37">
        <f>IF(G174&gt;0,1,"")</f>
      </c>
      <c r="K174" s="38">
        <f>IF(H174&gt;0,1,"")</f>
      </c>
      <c r="L174" s="197">
        <f>IF(SUM(I174:K174)&gt;1,"ERROR",IF(F174&gt;=1,F174*4.33,IF(G174&gt;=1,G174,IF(H174&gt;=1,H174/12,""))))</f>
      </c>
      <c r="M174" s="88"/>
      <c r="N174" s="18"/>
      <c r="O174" s="18"/>
      <c r="P174" s="18"/>
      <c r="Q174" s="18"/>
      <c r="R174" s="18"/>
      <c r="S174" s="18"/>
      <c r="T174" s="18"/>
    </row>
    <row r="175" spans="1:20" ht="18.75" customHeight="1" thickBot="1">
      <c r="A175" s="18"/>
      <c r="B175" s="18"/>
      <c r="C175" s="18"/>
      <c r="D175" s="263" t="s">
        <v>205</v>
      </c>
      <c r="E175" s="264"/>
      <c r="F175" s="91"/>
      <c r="G175" s="92"/>
      <c r="H175" s="92"/>
      <c r="I175" s="41">
        <f t="shared" si="35"/>
      </c>
      <c r="J175" s="41">
        <f t="shared" si="35"/>
      </c>
      <c r="K175" s="42">
        <f t="shared" si="35"/>
      </c>
      <c r="L175" s="195">
        <f>IF(SUM(I175:K175)&gt;1,"ERROR",IF(F175&gt;=1,F175*4.33,IF(G175&gt;=1,G175,IF(H175&gt;=1,H175/12,""))))</f>
      </c>
      <c r="M175" s="93"/>
      <c r="N175" s="18"/>
      <c r="O175" s="18"/>
      <c r="P175" s="18"/>
      <c r="Q175" s="18"/>
      <c r="R175" s="18"/>
      <c r="S175" s="18"/>
      <c r="T175" s="18"/>
    </row>
    <row r="176" spans="1:20" ht="13.5" thickBot="1">
      <c r="A176" s="18"/>
      <c r="B176" s="18"/>
      <c r="C176" s="18"/>
      <c r="D176" s="257" t="s">
        <v>195</v>
      </c>
      <c r="E176" s="258"/>
      <c r="F176" s="84">
        <f>IF(SUM(F162:F171,F173:F175)&gt;=1,SUM(F162:F171,F173:F175),"")</f>
      </c>
      <c r="G176" s="84">
        <f>IF(SUM(G162:G171,G173:G175)&gt;=1,SUM(G162:G171,G173:G175),"")</f>
      </c>
      <c r="H176" s="84">
        <f>IF(SUM(H162:H171,H173:H175)&gt;=1,SUM(H162:H171,H173:H175),"")</f>
      </c>
      <c r="I176" s="84"/>
      <c r="J176" s="84"/>
      <c r="K176" s="84"/>
      <c r="L176" s="84">
        <f>SUM(L162:L171,L173:L175)</f>
        <v>0</v>
      </c>
      <c r="M176" s="139">
        <f>IF(SUM(M162:M171,M173:M175)&gt;=1,SUM(M162:M171,M173:M175),"")</f>
      </c>
      <c r="N176" s="18"/>
      <c r="O176" s="18"/>
      <c r="P176" s="18"/>
      <c r="Q176" s="18"/>
      <c r="R176" s="18"/>
      <c r="S176" s="18"/>
      <c r="T176" s="18"/>
    </row>
    <row r="177" spans="1:20" ht="12.75">
      <c r="A177" s="18"/>
      <c r="B177" s="18"/>
      <c r="C177" s="18"/>
      <c r="D177" s="187"/>
      <c r="E177" s="223"/>
      <c r="F177" s="18"/>
      <c r="G177" s="18"/>
      <c r="H177" s="18"/>
      <c r="I177" s="18"/>
      <c r="J177" s="18"/>
      <c r="K177" s="18"/>
      <c r="L177" s="18"/>
      <c r="M177" s="18"/>
      <c r="N177" s="18"/>
      <c r="O177" s="18"/>
      <c r="P177" s="18"/>
      <c r="Q177" s="18"/>
      <c r="R177" s="18"/>
      <c r="S177" s="18"/>
      <c r="T177" s="18"/>
    </row>
    <row r="178" spans="1:20" ht="12.75">
      <c r="A178" s="18"/>
      <c r="B178" s="18"/>
      <c r="C178" s="18"/>
      <c r="D178" s="187"/>
      <c r="E178" s="223"/>
      <c r="F178" s="18"/>
      <c r="G178" s="18"/>
      <c r="H178" s="18"/>
      <c r="I178" s="18"/>
      <c r="J178" s="18"/>
      <c r="K178" s="18"/>
      <c r="L178" s="18"/>
      <c r="M178" s="18"/>
      <c r="N178" s="18"/>
      <c r="O178" s="18"/>
      <c r="P178" s="18"/>
      <c r="Q178" s="18"/>
      <c r="R178" s="18"/>
      <c r="S178" s="18"/>
      <c r="T178" s="18"/>
    </row>
    <row r="179" spans="1:244" s="209" customFormat="1" ht="18.75" customHeight="1">
      <c r="A179" s="18"/>
      <c r="B179" s="18"/>
      <c r="C179" s="18"/>
      <c r="D179" s="187"/>
      <c r="E179" s="223"/>
      <c r="F179" s="18"/>
      <c r="G179" s="18"/>
      <c r="H179" s="18"/>
      <c r="I179" s="18"/>
      <c r="J179" s="18"/>
      <c r="K179" s="18"/>
      <c r="L179" s="18"/>
      <c r="M179" s="18"/>
      <c r="N179" s="18"/>
      <c r="O179" s="18"/>
      <c r="P179" s="18"/>
      <c r="Q179" s="18"/>
      <c r="R179" s="18"/>
      <c r="S179" s="18"/>
      <c r="T179" s="18"/>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c r="BM179" s="143"/>
      <c r="BN179" s="143"/>
      <c r="BO179" s="143"/>
      <c r="BP179" s="143"/>
      <c r="BQ179" s="143"/>
      <c r="BR179" s="143"/>
      <c r="BS179" s="143"/>
      <c r="BT179" s="143"/>
      <c r="BU179" s="143"/>
      <c r="BV179" s="143"/>
      <c r="BW179" s="143"/>
      <c r="BX179" s="143"/>
      <c r="BY179" s="143"/>
      <c r="BZ179" s="143"/>
      <c r="CA179" s="143"/>
      <c r="CB179" s="143"/>
      <c r="CC179" s="143"/>
      <c r="CD179" s="143"/>
      <c r="CE179" s="143"/>
      <c r="CF179" s="143"/>
      <c r="CG179" s="143"/>
      <c r="CH179" s="143"/>
      <c r="CI179" s="143"/>
      <c r="CJ179" s="143"/>
      <c r="CK179" s="143"/>
      <c r="CL179" s="143"/>
      <c r="CM179" s="143"/>
      <c r="CN179" s="143"/>
      <c r="CO179" s="143"/>
      <c r="CP179" s="143"/>
      <c r="CQ179" s="143"/>
      <c r="CR179" s="143"/>
      <c r="CS179" s="143"/>
      <c r="CT179" s="143"/>
      <c r="CU179" s="143"/>
      <c r="CV179" s="143"/>
      <c r="CW179" s="143"/>
      <c r="CX179" s="143"/>
      <c r="CY179" s="143"/>
      <c r="CZ179" s="143"/>
      <c r="DA179" s="143"/>
      <c r="DB179" s="143"/>
      <c r="DC179" s="143"/>
      <c r="DD179" s="143"/>
      <c r="DE179" s="143"/>
      <c r="DF179" s="143"/>
      <c r="DG179" s="143"/>
      <c r="DH179" s="143"/>
      <c r="DI179" s="143"/>
      <c r="DJ179" s="143"/>
      <c r="DK179" s="143"/>
      <c r="DL179" s="143"/>
      <c r="DM179" s="143"/>
      <c r="DN179" s="143"/>
      <c r="DO179" s="143"/>
      <c r="DP179" s="143"/>
      <c r="DQ179" s="143"/>
      <c r="DR179" s="143"/>
      <c r="DS179" s="143"/>
      <c r="DT179" s="143"/>
      <c r="DU179" s="143"/>
      <c r="DV179" s="143"/>
      <c r="DW179" s="143"/>
      <c r="DX179" s="143"/>
      <c r="DY179" s="143"/>
      <c r="DZ179" s="143"/>
      <c r="EA179" s="143"/>
      <c r="EB179" s="143"/>
      <c r="EC179" s="143"/>
      <c r="ED179" s="143"/>
      <c r="EE179" s="143"/>
      <c r="EF179" s="143"/>
      <c r="EG179" s="143"/>
      <c r="EH179" s="143"/>
      <c r="EI179" s="143"/>
      <c r="EJ179" s="143"/>
      <c r="EK179" s="143"/>
      <c r="EL179" s="143"/>
      <c r="EM179" s="143"/>
      <c r="EN179" s="143"/>
      <c r="EO179" s="143"/>
      <c r="EP179" s="143"/>
      <c r="EQ179" s="143"/>
      <c r="ER179" s="143"/>
      <c r="ES179" s="143"/>
      <c r="ET179" s="143"/>
      <c r="EU179" s="143"/>
      <c r="EV179" s="143"/>
      <c r="EW179" s="143"/>
      <c r="EX179" s="143"/>
      <c r="EY179" s="143"/>
      <c r="EZ179" s="143"/>
      <c r="FA179" s="143"/>
      <c r="FB179" s="143"/>
      <c r="FC179" s="143"/>
      <c r="FD179" s="143"/>
      <c r="FE179" s="143"/>
      <c r="FF179" s="143"/>
      <c r="FG179" s="143"/>
      <c r="FH179" s="143"/>
      <c r="FI179" s="143"/>
      <c r="FJ179" s="143"/>
      <c r="FK179" s="143"/>
      <c r="FL179" s="143"/>
      <c r="FM179" s="143"/>
      <c r="FN179" s="143"/>
      <c r="FO179" s="143"/>
      <c r="FP179" s="143"/>
      <c r="FQ179" s="143"/>
      <c r="FR179" s="143"/>
      <c r="FS179" s="143"/>
      <c r="FT179" s="143"/>
      <c r="FU179" s="143"/>
      <c r="FV179" s="143"/>
      <c r="FW179" s="143"/>
      <c r="FX179" s="143"/>
      <c r="FY179" s="143"/>
      <c r="FZ179" s="143"/>
      <c r="GA179" s="143"/>
      <c r="GB179" s="143"/>
      <c r="GC179" s="143"/>
      <c r="GD179" s="143"/>
      <c r="GE179" s="143"/>
      <c r="GF179" s="143"/>
      <c r="GG179" s="143"/>
      <c r="GH179" s="143"/>
      <c r="GI179" s="143"/>
      <c r="GJ179" s="143"/>
      <c r="GK179" s="143"/>
      <c r="GL179" s="143"/>
      <c r="GM179" s="143"/>
      <c r="GN179" s="143"/>
      <c r="GO179" s="143"/>
      <c r="GP179" s="143"/>
      <c r="GQ179" s="143"/>
      <c r="GR179" s="143"/>
      <c r="GS179" s="143"/>
      <c r="GT179" s="143"/>
      <c r="GU179" s="143"/>
      <c r="GV179" s="143"/>
      <c r="GW179" s="143"/>
      <c r="GX179" s="143"/>
      <c r="GY179" s="143"/>
      <c r="GZ179" s="143"/>
      <c r="HA179" s="143"/>
      <c r="HB179" s="143"/>
      <c r="HC179" s="143"/>
      <c r="HD179" s="143"/>
      <c r="HE179" s="143"/>
      <c r="HF179" s="143"/>
      <c r="HG179" s="143"/>
      <c r="HH179" s="143"/>
      <c r="HI179" s="143"/>
      <c r="HJ179" s="143"/>
      <c r="HK179" s="143"/>
      <c r="HL179" s="143"/>
      <c r="HM179" s="143"/>
      <c r="HN179" s="143"/>
      <c r="HO179" s="143"/>
      <c r="HP179" s="143"/>
      <c r="HQ179" s="143"/>
      <c r="HR179" s="143"/>
      <c r="HS179" s="143"/>
      <c r="HT179" s="143"/>
      <c r="HU179" s="143"/>
      <c r="HV179" s="143"/>
      <c r="HW179" s="143"/>
      <c r="HX179" s="143"/>
      <c r="HY179" s="143"/>
      <c r="HZ179" s="143"/>
      <c r="IA179" s="143"/>
      <c r="IB179" s="143"/>
      <c r="IC179" s="143"/>
      <c r="ID179" s="143"/>
      <c r="IE179" s="143"/>
      <c r="IF179" s="143"/>
      <c r="IG179" s="143"/>
      <c r="IH179" s="143"/>
      <c r="II179" s="143"/>
      <c r="IJ179" s="143"/>
    </row>
    <row r="180" spans="1:244" ht="18">
      <c r="A180" s="128"/>
      <c r="B180" s="128" t="s">
        <v>186</v>
      </c>
      <c r="C180" s="128"/>
      <c r="D180" s="128"/>
      <c r="E180" s="224"/>
      <c r="F180" s="128"/>
      <c r="G180" s="128"/>
      <c r="H180" s="128"/>
      <c r="I180" s="128"/>
      <c r="J180" s="128"/>
      <c r="K180" s="128"/>
      <c r="L180" s="128"/>
      <c r="M180" s="128"/>
      <c r="N180" s="128"/>
      <c r="O180" s="128"/>
      <c r="P180" s="128"/>
      <c r="Q180" s="128"/>
      <c r="R180" s="128"/>
      <c r="S180" s="128"/>
      <c r="T180" s="128"/>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c r="BT180" s="209"/>
      <c r="BU180" s="209"/>
      <c r="BV180" s="209"/>
      <c r="BW180" s="209"/>
      <c r="BX180" s="209"/>
      <c r="BY180" s="209"/>
      <c r="BZ180" s="209"/>
      <c r="CA180" s="209"/>
      <c r="CB180" s="209"/>
      <c r="CC180" s="209"/>
      <c r="CD180" s="209"/>
      <c r="CE180" s="209"/>
      <c r="CF180" s="209"/>
      <c r="CG180" s="209"/>
      <c r="CH180" s="209"/>
      <c r="CI180" s="209"/>
      <c r="CJ180" s="209"/>
      <c r="CK180" s="209"/>
      <c r="CL180" s="209"/>
      <c r="CM180" s="209"/>
      <c r="CN180" s="209"/>
      <c r="CO180" s="209"/>
      <c r="CP180" s="209"/>
      <c r="CQ180" s="209"/>
      <c r="CR180" s="209"/>
      <c r="CS180" s="209"/>
      <c r="CT180" s="209"/>
      <c r="CU180" s="209"/>
      <c r="CV180" s="209"/>
      <c r="CW180" s="209"/>
      <c r="CX180" s="209"/>
      <c r="CY180" s="209"/>
      <c r="CZ180" s="209"/>
      <c r="DA180" s="209"/>
      <c r="DB180" s="209"/>
      <c r="DC180" s="209"/>
      <c r="DD180" s="209"/>
      <c r="DE180" s="209"/>
      <c r="DF180" s="209"/>
      <c r="DG180" s="209"/>
      <c r="DH180" s="209"/>
      <c r="DI180" s="209"/>
      <c r="DJ180" s="209"/>
      <c r="DK180" s="209"/>
      <c r="DL180" s="209"/>
      <c r="DM180" s="209"/>
      <c r="DN180" s="209"/>
      <c r="DO180" s="209"/>
      <c r="DP180" s="209"/>
      <c r="DQ180" s="209"/>
      <c r="DR180" s="209"/>
      <c r="DS180" s="209"/>
      <c r="DT180" s="209"/>
      <c r="DU180" s="209"/>
      <c r="DV180" s="209"/>
      <c r="DW180" s="209"/>
      <c r="DX180" s="209"/>
      <c r="DY180" s="209"/>
      <c r="DZ180" s="209"/>
      <c r="EA180" s="209"/>
      <c r="EB180" s="209"/>
      <c r="EC180" s="209"/>
      <c r="ED180" s="209"/>
      <c r="EE180" s="209"/>
      <c r="EF180" s="209"/>
      <c r="EG180" s="209"/>
      <c r="EH180" s="209"/>
      <c r="EI180" s="209"/>
      <c r="EJ180" s="209"/>
      <c r="EK180" s="209"/>
      <c r="EL180" s="209"/>
      <c r="EM180" s="209"/>
      <c r="EN180" s="209"/>
      <c r="EO180" s="209"/>
      <c r="EP180" s="209"/>
      <c r="EQ180" s="209"/>
      <c r="ER180" s="209"/>
      <c r="ES180" s="209"/>
      <c r="ET180" s="209"/>
      <c r="EU180" s="209"/>
      <c r="EV180" s="209"/>
      <c r="EW180" s="209"/>
      <c r="EX180" s="209"/>
      <c r="EY180" s="209"/>
      <c r="EZ180" s="209"/>
      <c r="FA180" s="209"/>
      <c r="FB180" s="209"/>
      <c r="FC180" s="209"/>
      <c r="FD180" s="209"/>
      <c r="FE180" s="209"/>
      <c r="FF180" s="209"/>
      <c r="FG180" s="209"/>
      <c r="FH180" s="209"/>
      <c r="FI180" s="209"/>
      <c r="FJ180" s="209"/>
      <c r="FK180" s="209"/>
      <c r="FL180" s="209"/>
      <c r="FM180" s="209"/>
      <c r="FN180" s="209"/>
      <c r="FO180" s="209"/>
      <c r="FP180" s="209"/>
      <c r="FQ180" s="209"/>
      <c r="FR180" s="209"/>
      <c r="FS180" s="209"/>
      <c r="FT180" s="209"/>
      <c r="FU180" s="209"/>
      <c r="FV180" s="209"/>
      <c r="FW180" s="209"/>
      <c r="FX180" s="209"/>
      <c r="FY180" s="209"/>
      <c r="FZ180" s="209"/>
      <c r="GA180" s="209"/>
      <c r="GB180" s="209"/>
      <c r="GC180" s="209"/>
      <c r="GD180" s="209"/>
      <c r="GE180" s="209"/>
      <c r="GF180" s="209"/>
      <c r="GG180" s="209"/>
      <c r="GH180" s="209"/>
      <c r="GI180" s="209"/>
      <c r="GJ180" s="209"/>
      <c r="GK180" s="209"/>
      <c r="GL180" s="209"/>
      <c r="GM180" s="209"/>
      <c r="GN180" s="209"/>
      <c r="GO180" s="209"/>
      <c r="GP180" s="209"/>
      <c r="GQ180" s="209"/>
      <c r="GR180" s="209"/>
      <c r="GS180" s="209"/>
      <c r="GT180" s="209"/>
      <c r="GU180" s="209"/>
      <c r="GV180" s="209"/>
      <c r="GW180" s="209"/>
      <c r="GX180" s="209"/>
      <c r="GY180" s="209"/>
      <c r="GZ180" s="209"/>
      <c r="HA180" s="209"/>
      <c r="HB180" s="209"/>
      <c r="HC180" s="209"/>
      <c r="HD180" s="209"/>
      <c r="HE180" s="209"/>
      <c r="HF180" s="209"/>
      <c r="HG180" s="209"/>
      <c r="HH180" s="209"/>
      <c r="HI180" s="209"/>
      <c r="HJ180" s="209"/>
      <c r="HK180" s="209"/>
      <c r="HL180" s="209"/>
      <c r="HM180" s="209"/>
      <c r="HN180" s="209"/>
      <c r="HO180" s="209"/>
      <c r="HP180" s="209"/>
      <c r="HQ180" s="209"/>
      <c r="HR180" s="209"/>
      <c r="HS180" s="209"/>
      <c r="HT180" s="209"/>
      <c r="HU180" s="209"/>
      <c r="HV180" s="209"/>
      <c r="HW180" s="209"/>
      <c r="HX180" s="209"/>
      <c r="HY180" s="209"/>
      <c r="HZ180" s="209"/>
      <c r="IA180" s="209"/>
      <c r="IB180" s="209"/>
      <c r="IC180" s="209"/>
      <c r="ID180" s="209"/>
      <c r="IE180" s="209"/>
      <c r="IF180" s="209"/>
      <c r="IG180" s="209"/>
      <c r="IH180" s="209"/>
      <c r="II180" s="209"/>
      <c r="IJ180" s="209"/>
    </row>
    <row r="181" spans="1:20" ht="15" customHeight="1" thickBot="1">
      <c r="A181" s="18"/>
      <c r="B181" s="18"/>
      <c r="C181" s="18"/>
      <c r="D181" s="187"/>
      <c r="E181" s="223"/>
      <c r="F181" s="18"/>
      <c r="G181" s="18"/>
      <c r="H181" s="18"/>
      <c r="I181" s="18"/>
      <c r="J181" s="18"/>
      <c r="K181" s="18"/>
      <c r="L181" s="18"/>
      <c r="M181" s="18"/>
      <c r="N181" s="18"/>
      <c r="O181" s="18"/>
      <c r="P181" s="18"/>
      <c r="Q181" s="18"/>
      <c r="R181" s="18"/>
      <c r="S181" s="18"/>
      <c r="T181" s="18"/>
    </row>
    <row r="182" spans="1:20" ht="15" customHeight="1">
      <c r="A182" s="18"/>
      <c r="B182" s="18"/>
      <c r="C182" s="18"/>
      <c r="D182" s="269" t="s">
        <v>215</v>
      </c>
      <c r="E182" s="270"/>
      <c r="F182" s="54"/>
      <c r="G182" s="132" t="s">
        <v>40</v>
      </c>
      <c r="H182" s="132"/>
      <c r="I182" s="48"/>
      <c r="J182" s="48"/>
      <c r="K182" s="48"/>
      <c r="L182" s="132" t="s">
        <v>41</v>
      </c>
      <c r="M182" s="133" t="s">
        <v>42</v>
      </c>
      <c r="N182" s="18"/>
      <c r="O182" s="18"/>
      <c r="P182" s="18"/>
      <c r="Q182" s="18"/>
      <c r="R182" s="18"/>
      <c r="S182" s="18"/>
      <c r="T182" s="18"/>
    </row>
    <row r="183" spans="1:20" ht="15" customHeight="1">
      <c r="A183" s="18"/>
      <c r="B183" s="18"/>
      <c r="C183" s="18"/>
      <c r="D183" s="271"/>
      <c r="E183" s="272"/>
      <c r="F183" s="259" t="s">
        <v>43</v>
      </c>
      <c r="G183" s="259"/>
      <c r="H183" s="259"/>
      <c r="I183" s="49"/>
      <c r="J183" s="49"/>
      <c r="K183" s="49"/>
      <c r="L183" s="131" t="s">
        <v>44</v>
      </c>
      <c r="M183" s="134" t="s">
        <v>44</v>
      </c>
      <c r="N183" s="18"/>
      <c r="O183" s="18"/>
      <c r="P183" s="18"/>
      <c r="Q183" s="18"/>
      <c r="R183" s="18"/>
      <c r="S183" s="18"/>
      <c r="T183" s="18"/>
    </row>
    <row r="184" spans="1:244" s="144" customFormat="1" ht="18.75" customHeight="1" thickBot="1">
      <c r="A184" s="18"/>
      <c r="B184" s="18"/>
      <c r="C184" s="18"/>
      <c r="D184" s="273"/>
      <c r="E184" s="274"/>
      <c r="F184" s="50" t="s">
        <v>45</v>
      </c>
      <c r="G184" s="50" t="s">
        <v>46</v>
      </c>
      <c r="H184" s="50" t="s">
        <v>47</v>
      </c>
      <c r="I184" s="51"/>
      <c r="J184" s="51"/>
      <c r="K184" s="51"/>
      <c r="L184" s="50" t="s">
        <v>48</v>
      </c>
      <c r="M184" s="52" t="s">
        <v>49</v>
      </c>
      <c r="N184" s="18"/>
      <c r="O184" s="18"/>
      <c r="P184" s="18"/>
      <c r="Q184" s="18"/>
      <c r="R184" s="18"/>
      <c r="S184" s="44"/>
      <c r="T184" s="18"/>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c r="BL184" s="143"/>
      <c r="BM184" s="143"/>
      <c r="BN184" s="143"/>
      <c r="BO184" s="143"/>
      <c r="BP184" s="143"/>
      <c r="BQ184" s="143"/>
      <c r="BR184" s="143"/>
      <c r="BS184" s="143"/>
      <c r="BT184" s="143"/>
      <c r="BU184" s="143"/>
      <c r="BV184" s="143"/>
      <c r="BW184" s="143"/>
      <c r="BX184" s="143"/>
      <c r="BY184" s="143"/>
      <c r="BZ184" s="143"/>
      <c r="CA184" s="143"/>
      <c r="CB184" s="143"/>
      <c r="CC184" s="143"/>
      <c r="CD184" s="143"/>
      <c r="CE184" s="143"/>
      <c r="CF184" s="143"/>
      <c r="CG184" s="143"/>
      <c r="CH184" s="143"/>
      <c r="CI184" s="143"/>
      <c r="CJ184" s="143"/>
      <c r="CK184" s="143"/>
      <c r="CL184" s="143"/>
      <c r="CM184" s="143"/>
      <c r="CN184" s="143"/>
      <c r="CO184" s="143"/>
      <c r="CP184" s="143"/>
      <c r="CQ184" s="143"/>
      <c r="CR184" s="143"/>
      <c r="CS184" s="143"/>
      <c r="CT184" s="143"/>
      <c r="CU184" s="143"/>
      <c r="CV184" s="143"/>
      <c r="CW184" s="143"/>
      <c r="CX184" s="143"/>
      <c r="CY184" s="143"/>
      <c r="CZ184" s="143"/>
      <c r="DA184" s="143"/>
      <c r="DB184" s="143"/>
      <c r="DC184" s="143"/>
      <c r="DD184" s="143"/>
      <c r="DE184" s="143"/>
      <c r="DF184" s="143"/>
      <c r="DG184" s="143"/>
      <c r="DH184" s="143"/>
      <c r="DI184" s="143"/>
      <c r="DJ184" s="143"/>
      <c r="DK184" s="143"/>
      <c r="DL184" s="143"/>
      <c r="DM184" s="143"/>
      <c r="DN184" s="143"/>
      <c r="DO184" s="143"/>
      <c r="DP184" s="143"/>
      <c r="DQ184" s="143"/>
      <c r="DR184" s="143"/>
      <c r="DS184" s="143"/>
      <c r="DT184" s="143"/>
      <c r="DU184" s="143"/>
      <c r="DV184" s="143"/>
      <c r="DW184" s="143"/>
      <c r="DX184" s="143"/>
      <c r="DY184" s="143"/>
      <c r="DZ184" s="143"/>
      <c r="EA184" s="143"/>
      <c r="EB184" s="143"/>
      <c r="EC184" s="143"/>
      <c r="ED184" s="143"/>
      <c r="EE184" s="143"/>
      <c r="EF184" s="143"/>
      <c r="EG184" s="143"/>
      <c r="EH184" s="143"/>
      <c r="EI184" s="143"/>
      <c r="EJ184" s="143"/>
      <c r="EK184" s="143"/>
      <c r="EL184" s="143"/>
      <c r="EM184" s="143"/>
      <c r="EN184" s="143"/>
      <c r="EO184" s="143"/>
      <c r="EP184" s="143"/>
      <c r="EQ184" s="143"/>
      <c r="ER184" s="143"/>
      <c r="ES184" s="143"/>
      <c r="ET184" s="143"/>
      <c r="EU184" s="143"/>
      <c r="EV184" s="143"/>
      <c r="EW184" s="143"/>
      <c r="EX184" s="143"/>
      <c r="EY184" s="143"/>
      <c r="EZ184" s="143"/>
      <c r="FA184" s="143"/>
      <c r="FB184" s="143"/>
      <c r="FC184" s="143"/>
      <c r="FD184" s="143"/>
      <c r="FE184" s="143"/>
      <c r="FF184" s="143"/>
      <c r="FG184" s="143"/>
      <c r="FH184" s="143"/>
      <c r="FI184" s="143"/>
      <c r="FJ184" s="143"/>
      <c r="FK184" s="143"/>
      <c r="FL184" s="143"/>
      <c r="FM184" s="143"/>
      <c r="FN184" s="143"/>
      <c r="FO184" s="143"/>
      <c r="FP184" s="143"/>
      <c r="FQ184" s="143"/>
      <c r="FR184" s="143"/>
      <c r="FS184" s="143"/>
      <c r="FT184" s="143"/>
      <c r="FU184" s="143"/>
      <c r="FV184" s="143"/>
      <c r="FW184" s="143"/>
      <c r="FX184" s="143"/>
      <c r="FY184" s="143"/>
      <c r="FZ184" s="143"/>
      <c r="GA184" s="143"/>
      <c r="GB184" s="143"/>
      <c r="GC184" s="143"/>
      <c r="GD184" s="143"/>
      <c r="GE184" s="143"/>
      <c r="GF184" s="143"/>
      <c r="GG184" s="143"/>
      <c r="GH184" s="143"/>
      <c r="GI184" s="143"/>
      <c r="GJ184" s="143"/>
      <c r="GK184" s="143"/>
      <c r="GL184" s="143"/>
      <c r="GM184" s="143"/>
      <c r="GN184" s="143"/>
      <c r="GO184" s="143"/>
      <c r="GP184" s="143"/>
      <c r="GQ184" s="143"/>
      <c r="GR184" s="143"/>
      <c r="GS184" s="143"/>
      <c r="GT184" s="143"/>
      <c r="GU184" s="143"/>
      <c r="GV184" s="143"/>
      <c r="GW184" s="143"/>
      <c r="GX184" s="143"/>
      <c r="GY184" s="143"/>
      <c r="GZ184" s="143"/>
      <c r="HA184" s="143"/>
      <c r="HB184" s="143"/>
      <c r="HC184" s="143"/>
      <c r="HD184" s="143"/>
      <c r="HE184" s="143"/>
      <c r="HF184" s="143"/>
      <c r="HG184" s="143"/>
      <c r="HH184" s="143"/>
      <c r="HI184" s="143"/>
      <c r="HJ184" s="143"/>
      <c r="HK184" s="143"/>
      <c r="HL184" s="143"/>
      <c r="HM184" s="143"/>
      <c r="HN184" s="143"/>
      <c r="HO184" s="143"/>
      <c r="HP184" s="143"/>
      <c r="HQ184" s="143"/>
      <c r="HR184" s="143"/>
      <c r="HS184" s="143"/>
      <c r="HT184" s="143"/>
      <c r="HU184" s="143"/>
      <c r="HV184" s="143"/>
      <c r="HW184" s="143"/>
      <c r="HX184" s="143"/>
      <c r="HY184" s="143"/>
      <c r="HZ184" s="143"/>
      <c r="IA184" s="143"/>
      <c r="IB184" s="143"/>
      <c r="IC184" s="143"/>
      <c r="ID184" s="143"/>
      <c r="IE184" s="143"/>
      <c r="IF184" s="143"/>
      <c r="IG184" s="143"/>
      <c r="IH184" s="143"/>
      <c r="II184" s="143"/>
      <c r="IJ184" s="143"/>
    </row>
    <row r="185" spans="1:20" s="144" customFormat="1" ht="18.75" customHeight="1">
      <c r="A185" s="45"/>
      <c r="B185" s="45"/>
      <c r="C185" s="45"/>
      <c r="D185" s="188" t="s">
        <v>131</v>
      </c>
      <c r="E185" s="227" t="s">
        <v>199</v>
      </c>
      <c r="F185" s="86"/>
      <c r="G185" s="87"/>
      <c r="H185" s="87"/>
      <c r="I185" s="29">
        <f aca="true" t="shared" si="36" ref="I185:I193">IF(F185&gt;0,1,"")</f>
      </c>
      <c r="J185" s="29">
        <f aca="true" t="shared" si="37" ref="J185:J193">IF(G185&gt;0,1,"")</f>
      </c>
      <c r="K185" s="30">
        <f aca="true" t="shared" si="38" ref="K185:K193">IF(H185&gt;0,1,"")</f>
      </c>
      <c r="L185" s="197">
        <f aca="true" t="shared" si="39" ref="L185:L193">IF(SUM(I185:K185)&gt;1,"ERROR",IF(F185&gt;=1,F185*4.33,IF(G185&gt;=1,G185,IF(H185&gt;=1,H185/12,""))))</f>
      </c>
      <c r="M185" s="88"/>
      <c r="N185" s="45"/>
      <c r="O185" s="45"/>
      <c r="P185" s="45"/>
      <c r="Q185" s="45"/>
      <c r="R185" s="45"/>
      <c r="S185" s="46"/>
      <c r="T185" s="45"/>
    </row>
    <row r="186" spans="1:20" s="144" customFormat="1" ht="18.75" customHeight="1">
      <c r="A186" s="45"/>
      <c r="B186" s="45"/>
      <c r="C186" s="45"/>
      <c r="D186" s="188" t="s">
        <v>58</v>
      </c>
      <c r="E186" s="227" t="s">
        <v>199</v>
      </c>
      <c r="F186" s="86"/>
      <c r="G186" s="87"/>
      <c r="H186" s="87"/>
      <c r="I186" s="22">
        <f aca="true" t="shared" si="40" ref="I186:K189">IF(F186&gt;0,1,"")</f>
      </c>
      <c r="J186" s="22">
        <f t="shared" si="40"/>
      </c>
      <c r="K186" s="23">
        <f t="shared" si="40"/>
      </c>
      <c r="L186" s="194">
        <f t="shared" si="39"/>
      </c>
      <c r="M186" s="88"/>
      <c r="N186" s="45"/>
      <c r="O186" s="277">
        <f>IF(OR(COUNTIF($L$185:$L$193,"ERROR")&gt;0,COUNTIF($L$195:$L$197,"ERROR")&gt;0),Admin!E2,"")</f>
      </c>
      <c r="P186" s="277"/>
      <c r="Q186" s="277"/>
      <c r="R186" s="277"/>
      <c r="S186" s="46"/>
      <c r="T186" s="45"/>
    </row>
    <row r="187" spans="1:20" s="144" customFormat="1" ht="18.75" customHeight="1">
      <c r="A187" s="45"/>
      <c r="B187" s="45"/>
      <c r="C187" s="45"/>
      <c r="D187" s="188" t="s">
        <v>132</v>
      </c>
      <c r="E187" s="227" t="s">
        <v>199</v>
      </c>
      <c r="F187" s="86"/>
      <c r="G187" s="87"/>
      <c r="H187" s="87"/>
      <c r="I187" s="22">
        <f t="shared" si="40"/>
      </c>
      <c r="J187" s="22">
        <f t="shared" si="40"/>
      </c>
      <c r="K187" s="23">
        <f t="shared" si="40"/>
      </c>
      <c r="L187" s="194">
        <f t="shared" si="39"/>
      </c>
      <c r="M187" s="88"/>
      <c r="N187" s="45"/>
      <c r="O187" s="277"/>
      <c r="P187" s="277"/>
      <c r="Q187" s="277"/>
      <c r="R187" s="277"/>
      <c r="S187" s="46"/>
      <c r="T187" s="45"/>
    </row>
    <row r="188" spans="1:20" s="144" customFormat="1" ht="18.75" customHeight="1">
      <c r="A188" s="45"/>
      <c r="B188" s="45"/>
      <c r="C188" s="45"/>
      <c r="D188" s="188" t="s">
        <v>133</v>
      </c>
      <c r="E188" s="227" t="s">
        <v>199</v>
      </c>
      <c r="F188" s="86"/>
      <c r="G188" s="87"/>
      <c r="H188" s="87"/>
      <c r="I188" s="22">
        <f t="shared" si="40"/>
      </c>
      <c r="J188" s="22">
        <f t="shared" si="40"/>
      </c>
      <c r="K188" s="23">
        <f t="shared" si="40"/>
      </c>
      <c r="L188" s="194">
        <f t="shared" si="39"/>
      </c>
      <c r="M188" s="88"/>
      <c r="N188" s="45"/>
      <c r="O188" s="277"/>
      <c r="P188" s="277"/>
      <c r="Q188" s="277"/>
      <c r="R188" s="277"/>
      <c r="S188" s="46"/>
      <c r="T188" s="45"/>
    </row>
    <row r="189" spans="1:20" s="144" customFormat="1" ht="18.75" customHeight="1">
      <c r="A189" s="45"/>
      <c r="B189" s="45"/>
      <c r="C189" s="45"/>
      <c r="D189" s="188" t="s">
        <v>29</v>
      </c>
      <c r="E189" s="227" t="s">
        <v>199</v>
      </c>
      <c r="F189" s="86"/>
      <c r="G189" s="87"/>
      <c r="H189" s="87"/>
      <c r="I189" s="22">
        <f t="shared" si="40"/>
      </c>
      <c r="J189" s="22">
        <f t="shared" si="40"/>
      </c>
      <c r="K189" s="23">
        <f t="shared" si="40"/>
      </c>
      <c r="L189" s="194">
        <f t="shared" si="39"/>
      </c>
      <c r="M189" s="88"/>
      <c r="N189" s="45"/>
      <c r="O189" s="277"/>
      <c r="P189" s="277"/>
      <c r="Q189" s="277"/>
      <c r="R189" s="277"/>
      <c r="S189" s="46"/>
      <c r="T189" s="45"/>
    </row>
    <row r="190" spans="1:20" s="144" customFormat="1" ht="18.75" customHeight="1">
      <c r="A190" s="45"/>
      <c r="B190" s="45"/>
      <c r="C190" s="45"/>
      <c r="D190" s="188" t="s">
        <v>31</v>
      </c>
      <c r="E190" s="232" t="s">
        <v>199</v>
      </c>
      <c r="F190" s="86"/>
      <c r="G190" s="87"/>
      <c r="H190" s="87"/>
      <c r="I190" s="29">
        <f t="shared" si="36"/>
      </c>
      <c r="J190" s="29">
        <f t="shared" si="37"/>
      </c>
      <c r="K190" s="30">
        <f t="shared" si="38"/>
      </c>
      <c r="L190" s="194">
        <f t="shared" si="39"/>
      </c>
      <c r="M190" s="88"/>
      <c r="N190" s="45"/>
      <c r="O190" s="277"/>
      <c r="P190" s="277"/>
      <c r="Q190" s="277"/>
      <c r="R190" s="277"/>
      <c r="S190" s="45"/>
      <c r="T190" s="45"/>
    </row>
    <row r="191" spans="1:20" s="144" customFormat="1" ht="18.75" customHeight="1">
      <c r="A191" s="45"/>
      <c r="B191" s="45"/>
      <c r="C191" s="45"/>
      <c r="D191" s="189" t="s">
        <v>32</v>
      </c>
      <c r="E191" s="228" t="s">
        <v>200</v>
      </c>
      <c r="F191" s="89"/>
      <c r="G191" s="72"/>
      <c r="H191" s="72"/>
      <c r="I191" s="22">
        <f t="shared" si="36"/>
      </c>
      <c r="J191" s="22">
        <f t="shared" si="37"/>
      </c>
      <c r="K191" s="23">
        <f t="shared" si="38"/>
      </c>
      <c r="L191" s="194">
        <f t="shared" si="39"/>
      </c>
      <c r="M191" s="90"/>
      <c r="N191" s="45"/>
      <c r="O191" s="277"/>
      <c r="P191" s="277"/>
      <c r="Q191" s="277"/>
      <c r="R191" s="277"/>
      <c r="S191" s="45"/>
      <c r="T191" s="45"/>
    </row>
    <row r="192" spans="1:20" s="144" customFormat="1" ht="18.75" customHeight="1">
      <c r="A192" s="45"/>
      <c r="B192" s="45"/>
      <c r="C192" s="45"/>
      <c r="D192" s="189" t="s">
        <v>33</v>
      </c>
      <c r="E192" s="227" t="s">
        <v>199</v>
      </c>
      <c r="F192" s="89"/>
      <c r="G192" s="72"/>
      <c r="H192" s="72"/>
      <c r="I192" s="22">
        <f t="shared" si="36"/>
      </c>
      <c r="J192" s="22">
        <f t="shared" si="37"/>
      </c>
      <c r="K192" s="23">
        <f t="shared" si="38"/>
      </c>
      <c r="L192" s="194">
        <f t="shared" si="39"/>
      </c>
      <c r="M192" s="90"/>
      <c r="N192" s="45"/>
      <c r="O192" s="277"/>
      <c r="P192" s="277"/>
      <c r="Q192" s="277"/>
      <c r="R192" s="277"/>
      <c r="S192" s="45"/>
      <c r="T192" s="45"/>
    </row>
    <row r="193" spans="1:20" s="144" customFormat="1" ht="18.75" customHeight="1" thickBot="1">
      <c r="A193" s="45"/>
      <c r="B193" s="45"/>
      <c r="C193" s="45"/>
      <c r="D193" s="190" t="s">
        <v>34</v>
      </c>
      <c r="E193" s="228" t="s">
        <v>200</v>
      </c>
      <c r="F193" s="91"/>
      <c r="G193" s="92"/>
      <c r="H193" s="92"/>
      <c r="I193" s="25">
        <f t="shared" si="36"/>
      </c>
      <c r="J193" s="25">
        <f t="shared" si="37"/>
      </c>
      <c r="K193" s="26">
        <f t="shared" si="38"/>
      </c>
      <c r="L193" s="195">
        <f t="shared" si="39"/>
      </c>
      <c r="M193" s="93"/>
      <c r="N193" s="45"/>
      <c r="O193" s="277"/>
      <c r="P193" s="277"/>
      <c r="Q193" s="277"/>
      <c r="R193" s="277"/>
      <c r="S193" s="45"/>
      <c r="T193" s="45"/>
    </row>
    <row r="194" spans="1:20" s="144" customFormat="1" ht="18.75" customHeight="1" thickBot="1">
      <c r="A194" s="45"/>
      <c r="B194" s="45"/>
      <c r="C194" s="45"/>
      <c r="D194" s="253" t="s">
        <v>156</v>
      </c>
      <c r="E194" s="254"/>
      <c r="F194" s="254"/>
      <c r="G194" s="254"/>
      <c r="H194" s="254"/>
      <c r="I194" s="254"/>
      <c r="J194" s="254"/>
      <c r="K194" s="254"/>
      <c r="L194" s="254"/>
      <c r="M194" s="255"/>
      <c r="N194" s="45"/>
      <c r="O194" s="277"/>
      <c r="P194" s="277"/>
      <c r="Q194" s="277"/>
      <c r="R194" s="277"/>
      <c r="S194" s="45"/>
      <c r="T194" s="45"/>
    </row>
    <row r="195" spans="1:20" s="144" customFormat="1" ht="18.75" customHeight="1">
      <c r="A195" s="45"/>
      <c r="B195" s="45"/>
      <c r="C195" s="45"/>
      <c r="D195" s="263" t="s">
        <v>205</v>
      </c>
      <c r="E195" s="264"/>
      <c r="F195" s="86"/>
      <c r="G195" s="87"/>
      <c r="H195" s="87"/>
      <c r="I195" s="29">
        <f aca="true" t="shared" si="41" ref="I195:K197">IF(F195&gt;0,1,"")</f>
      </c>
      <c r="J195" s="29">
        <f t="shared" si="41"/>
      </c>
      <c r="K195" s="30">
        <f t="shared" si="41"/>
      </c>
      <c r="L195" s="197">
        <f>IF(SUM(I195:K195)&gt;1,"ERROR",IF(F195&gt;=1,F195*4.33,IF(G195&gt;=1,G195,IF(H195&gt;=1,H195/12,""))))</f>
      </c>
      <c r="M195" s="88"/>
      <c r="N195" s="45"/>
      <c r="O195" s="130"/>
      <c r="P195" s="130"/>
      <c r="Q195" s="130"/>
      <c r="R195" s="130"/>
      <c r="S195" s="45"/>
      <c r="T195" s="45"/>
    </row>
    <row r="196" spans="1:20" s="144" customFormat="1" ht="18.75" customHeight="1">
      <c r="A196" s="45"/>
      <c r="B196" s="45"/>
      <c r="C196" s="45"/>
      <c r="D196" s="263" t="s">
        <v>205</v>
      </c>
      <c r="E196" s="264"/>
      <c r="F196" s="86"/>
      <c r="G196" s="87"/>
      <c r="H196" s="87"/>
      <c r="I196" s="29">
        <f>IF(F196&gt;0,1,"")</f>
      </c>
      <c r="J196" s="29">
        <f>IF(G196&gt;0,1,"")</f>
      </c>
      <c r="K196" s="30">
        <f>IF(H196&gt;0,1,"")</f>
      </c>
      <c r="L196" s="197">
        <f>IF(SUM(I196:K196)&gt;1,"ERROR",IF(F196&gt;=1,F196*4.33,IF(G196&gt;=1,G196,IF(H196&gt;=1,H196/12,""))))</f>
      </c>
      <c r="M196" s="88"/>
      <c r="N196" s="45"/>
      <c r="O196" s="130"/>
      <c r="P196" s="130"/>
      <c r="Q196" s="130"/>
      <c r="R196" s="130"/>
      <c r="S196" s="45"/>
      <c r="T196" s="45"/>
    </row>
    <row r="197" spans="1:244" ht="18.75" customHeight="1" thickBot="1">
      <c r="A197" s="45"/>
      <c r="B197" s="45"/>
      <c r="C197" s="45"/>
      <c r="D197" s="263" t="s">
        <v>205</v>
      </c>
      <c r="E197" s="264"/>
      <c r="F197" s="91"/>
      <c r="G197" s="92"/>
      <c r="H197" s="92"/>
      <c r="I197" s="25">
        <f t="shared" si="41"/>
      </c>
      <c r="J197" s="25">
        <f t="shared" si="41"/>
      </c>
      <c r="K197" s="26">
        <f t="shared" si="41"/>
      </c>
      <c r="L197" s="195">
        <f>IF(SUM(I197:K197)&gt;1,"ERROR",IF(F197&gt;=1,F197*4.33,IF(G197&gt;=1,G197,IF(H197&gt;=1,H197/12,""))))</f>
      </c>
      <c r="M197" s="93"/>
      <c r="N197" s="45"/>
      <c r="O197" s="45"/>
      <c r="P197" s="45"/>
      <c r="Q197" s="45"/>
      <c r="R197" s="45"/>
      <c r="S197" s="45"/>
      <c r="T197" s="45"/>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c r="AR197" s="144"/>
      <c r="AS197" s="144"/>
      <c r="AT197" s="144"/>
      <c r="AU197" s="144"/>
      <c r="AV197" s="144"/>
      <c r="AW197" s="144"/>
      <c r="AX197" s="144"/>
      <c r="AY197" s="144"/>
      <c r="AZ197" s="144"/>
      <c r="BA197" s="144"/>
      <c r="BB197" s="144"/>
      <c r="BC197" s="144"/>
      <c r="BD197" s="144"/>
      <c r="BE197" s="144"/>
      <c r="BF197" s="144"/>
      <c r="BG197" s="144"/>
      <c r="BH197" s="144"/>
      <c r="BI197" s="144"/>
      <c r="BJ197" s="144"/>
      <c r="BK197" s="144"/>
      <c r="BL197" s="144"/>
      <c r="BM197" s="144"/>
      <c r="BN197" s="144"/>
      <c r="BO197" s="144"/>
      <c r="BP197" s="144"/>
      <c r="BQ197" s="144"/>
      <c r="BR197" s="144"/>
      <c r="BS197" s="144"/>
      <c r="BT197" s="144"/>
      <c r="BU197" s="144"/>
      <c r="BV197" s="144"/>
      <c r="BW197" s="144"/>
      <c r="BX197" s="144"/>
      <c r="BY197" s="144"/>
      <c r="BZ197" s="144"/>
      <c r="CA197" s="144"/>
      <c r="CB197" s="144"/>
      <c r="CC197" s="144"/>
      <c r="CD197" s="144"/>
      <c r="CE197" s="144"/>
      <c r="CF197" s="144"/>
      <c r="CG197" s="144"/>
      <c r="CH197" s="144"/>
      <c r="CI197" s="144"/>
      <c r="CJ197" s="144"/>
      <c r="CK197" s="144"/>
      <c r="CL197" s="144"/>
      <c r="CM197" s="144"/>
      <c r="CN197" s="144"/>
      <c r="CO197" s="144"/>
      <c r="CP197" s="144"/>
      <c r="CQ197" s="144"/>
      <c r="CR197" s="144"/>
      <c r="CS197" s="144"/>
      <c r="CT197" s="144"/>
      <c r="CU197" s="144"/>
      <c r="CV197" s="144"/>
      <c r="CW197" s="144"/>
      <c r="CX197" s="144"/>
      <c r="CY197" s="144"/>
      <c r="CZ197" s="144"/>
      <c r="DA197" s="144"/>
      <c r="DB197" s="144"/>
      <c r="DC197" s="144"/>
      <c r="DD197" s="144"/>
      <c r="DE197" s="144"/>
      <c r="DF197" s="144"/>
      <c r="DG197" s="144"/>
      <c r="DH197" s="144"/>
      <c r="DI197" s="144"/>
      <c r="DJ197" s="144"/>
      <c r="DK197" s="144"/>
      <c r="DL197" s="144"/>
      <c r="DM197" s="144"/>
      <c r="DN197" s="144"/>
      <c r="DO197" s="144"/>
      <c r="DP197" s="144"/>
      <c r="DQ197" s="144"/>
      <c r="DR197" s="144"/>
      <c r="DS197" s="144"/>
      <c r="DT197" s="144"/>
      <c r="DU197" s="144"/>
      <c r="DV197" s="144"/>
      <c r="DW197" s="144"/>
      <c r="DX197" s="144"/>
      <c r="DY197" s="144"/>
      <c r="DZ197" s="144"/>
      <c r="EA197" s="144"/>
      <c r="EB197" s="144"/>
      <c r="EC197" s="144"/>
      <c r="ED197" s="144"/>
      <c r="EE197" s="144"/>
      <c r="EF197" s="144"/>
      <c r="EG197" s="144"/>
      <c r="EH197" s="144"/>
      <c r="EI197" s="144"/>
      <c r="EJ197" s="144"/>
      <c r="EK197" s="144"/>
      <c r="EL197" s="144"/>
      <c r="EM197" s="144"/>
      <c r="EN197" s="144"/>
      <c r="EO197" s="144"/>
      <c r="EP197" s="144"/>
      <c r="EQ197" s="144"/>
      <c r="ER197" s="144"/>
      <c r="ES197" s="144"/>
      <c r="ET197" s="144"/>
      <c r="EU197" s="144"/>
      <c r="EV197" s="144"/>
      <c r="EW197" s="144"/>
      <c r="EX197" s="144"/>
      <c r="EY197" s="144"/>
      <c r="EZ197" s="144"/>
      <c r="FA197" s="144"/>
      <c r="FB197" s="144"/>
      <c r="FC197" s="144"/>
      <c r="FD197" s="144"/>
      <c r="FE197" s="144"/>
      <c r="FF197" s="144"/>
      <c r="FG197" s="144"/>
      <c r="FH197" s="144"/>
      <c r="FI197" s="144"/>
      <c r="FJ197" s="144"/>
      <c r="FK197" s="144"/>
      <c r="FL197" s="144"/>
      <c r="FM197" s="144"/>
      <c r="FN197" s="144"/>
      <c r="FO197" s="144"/>
      <c r="FP197" s="144"/>
      <c r="FQ197" s="144"/>
      <c r="FR197" s="144"/>
      <c r="FS197" s="144"/>
      <c r="FT197" s="144"/>
      <c r="FU197" s="144"/>
      <c r="FV197" s="144"/>
      <c r="FW197" s="144"/>
      <c r="FX197" s="144"/>
      <c r="FY197" s="144"/>
      <c r="FZ197" s="144"/>
      <c r="GA197" s="144"/>
      <c r="GB197" s="144"/>
      <c r="GC197" s="144"/>
      <c r="GD197" s="144"/>
      <c r="GE197" s="144"/>
      <c r="GF197" s="144"/>
      <c r="GG197" s="144"/>
      <c r="GH197" s="144"/>
      <c r="GI197" s="144"/>
      <c r="GJ197" s="144"/>
      <c r="GK197" s="144"/>
      <c r="GL197" s="144"/>
      <c r="GM197" s="144"/>
      <c r="GN197" s="144"/>
      <c r="GO197" s="144"/>
      <c r="GP197" s="144"/>
      <c r="GQ197" s="144"/>
      <c r="GR197" s="144"/>
      <c r="GS197" s="144"/>
      <c r="GT197" s="144"/>
      <c r="GU197" s="144"/>
      <c r="GV197" s="144"/>
      <c r="GW197" s="144"/>
      <c r="GX197" s="144"/>
      <c r="GY197" s="144"/>
      <c r="GZ197" s="144"/>
      <c r="HA197" s="144"/>
      <c r="HB197" s="144"/>
      <c r="HC197" s="144"/>
      <c r="HD197" s="144"/>
      <c r="HE197" s="144"/>
      <c r="HF197" s="144"/>
      <c r="HG197" s="144"/>
      <c r="HH197" s="144"/>
      <c r="HI197" s="144"/>
      <c r="HJ197" s="144"/>
      <c r="HK197" s="144"/>
      <c r="HL197" s="144"/>
      <c r="HM197" s="144"/>
      <c r="HN197" s="144"/>
      <c r="HO197" s="144"/>
      <c r="HP197" s="144"/>
      <c r="HQ197" s="144"/>
      <c r="HR197" s="144"/>
      <c r="HS197" s="144"/>
      <c r="HT197" s="144"/>
      <c r="HU197" s="144"/>
      <c r="HV197" s="144"/>
      <c r="HW197" s="144"/>
      <c r="HX197" s="144"/>
      <c r="HY197" s="144"/>
      <c r="HZ197" s="144"/>
      <c r="IA197" s="144"/>
      <c r="IB197" s="144"/>
      <c r="IC197" s="144"/>
      <c r="ID197" s="144"/>
      <c r="IE197" s="144"/>
      <c r="IF197" s="144"/>
      <c r="IG197" s="144"/>
      <c r="IH197" s="144"/>
      <c r="II197" s="144"/>
      <c r="IJ197" s="144"/>
    </row>
    <row r="198" spans="1:20" ht="13.5" thickBot="1">
      <c r="A198" s="18"/>
      <c r="B198" s="18"/>
      <c r="C198" s="18"/>
      <c r="D198" s="257" t="s">
        <v>177</v>
      </c>
      <c r="E198" s="258"/>
      <c r="F198" s="84">
        <f>IF(SUM(F185:F193,F195:F197)&gt;=1,SUM(F185:F193,F195:F197),"")</f>
      </c>
      <c r="G198" s="84">
        <f>IF(SUM(G185:G193,G195:G197)&gt;=1,SUM(G185:G193,G195:G197),"")</f>
      </c>
      <c r="H198" s="84">
        <f>IF(SUM(H185:H193,H195:H197)&gt;=1,SUM(H185:H193,H195:H197),"")</f>
      </c>
      <c r="I198" s="84"/>
      <c r="J198" s="84"/>
      <c r="K198" s="84"/>
      <c r="L198" s="84">
        <f>SUM(L185:L193,L195:L197)</f>
        <v>0</v>
      </c>
      <c r="M198" s="139">
        <f>IF(SUM(M185:M193,M195:M197)&gt;=1,SUM(M185:M193,M195:M197),"")</f>
      </c>
      <c r="N198" s="18"/>
      <c r="O198" s="18"/>
      <c r="P198" s="18"/>
      <c r="Q198" s="18"/>
      <c r="R198" s="18"/>
      <c r="S198" s="18"/>
      <c r="T198" s="18"/>
    </row>
    <row r="199" spans="1:20" ht="12.75">
      <c r="A199" s="18"/>
      <c r="B199" s="18"/>
      <c r="C199" s="18"/>
      <c r="D199" s="187"/>
      <c r="E199" s="223"/>
      <c r="F199" s="18"/>
      <c r="G199" s="18"/>
      <c r="H199" s="18"/>
      <c r="I199" s="18"/>
      <c r="J199" s="18"/>
      <c r="K199" s="18"/>
      <c r="L199" s="18"/>
      <c r="M199" s="18"/>
      <c r="N199" s="18"/>
      <c r="O199" s="18"/>
      <c r="P199" s="18"/>
      <c r="Q199" s="18"/>
      <c r="R199" s="18"/>
      <c r="S199" s="18"/>
      <c r="T199" s="18"/>
    </row>
    <row r="200" spans="1:244" s="209" customFormat="1" ht="18.75" customHeight="1">
      <c r="A200" s="18"/>
      <c r="B200" s="18"/>
      <c r="C200" s="18"/>
      <c r="D200" s="187"/>
      <c r="E200" s="223"/>
      <c r="F200" s="18"/>
      <c r="G200" s="18"/>
      <c r="H200" s="18"/>
      <c r="I200" s="18"/>
      <c r="J200" s="18"/>
      <c r="K200" s="18"/>
      <c r="L200" s="18"/>
      <c r="M200" s="18"/>
      <c r="N200" s="18"/>
      <c r="O200" s="18"/>
      <c r="P200" s="18"/>
      <c r="Q200" s="18"/>
      <c r="R200" s="18"/>
      <c r="S200" s="18"/>
      <c r="T200" s="18"/>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c r="BM200" s="143"/>
      <c r="BN200" s="143"/>
      <c r="BO200" s="143"/>
      <c r="BP200" s="143"/>
      <c r="BQ200" s="143"/>
      <c r="BR200" s="143"/>
      <c r="BS200" s="143"/>
      <c r="BT200" s="143"/>
      <c r="BU200" s="143"/>
      <c r="BV200" s="143"/>
      <c r="BW200" s="143"/>
      <c r="BX200" s="143"/>
      <c r="BY200" s="143"/>
      <c r="BZ200" s="143"/>
      <c r="CA200" s="143"/>
      <c r="CB200" s="143"/>
      <c r="CC200" s="143"/>
      <c r="CD200" s="143"/>
      <c r="CE200" s="143"/>
      <c r="CF200" s="143"/>
      <c r="CG200" s="143"/>
      <c r="CH200" s="143"/>
      <c r="CI200" s="143"/>
      <c r="CJ200" s="143"/>
      <c r="CK200" s="143"/>
      <c r="CL200" s="143"/>
      <c r="CM200" s="143"/>
      <c r="CN200" s="143"/>
      <c r="CO200" s="143"/>
      <c r="CP200" s="143"/>
      <c r="CQ200" s="143"/>
      <c r="CR200" s="143"/>
      <c r="CS200" s="143"/>
      <c r="CT200" s="143"/>
      <c r="CU200" s="143"/>
      <c r="CV200" s="143"/>
      <c r="CW200" s="143"/>
      <c r="CX200" s="143"/>
      <c r="CY200" s="143"/>
      <c r="CZ200" s="143"/>
      <c r="DA200" s="143"/>
      <c r="DB200" s="143"/>
      <c r="DC200" s="143"/>
      <c r="DD200" s="143"/>
      <c r="DE200" s="143"/>
      <c r="DF200" s="143"/>
      <c r="DG200" s="143"/>
      <c r="DH200" s="143"/>
      <c r="DI200" s="143"/>
      <c r="DJ200" s="143"/>
      <c r="DK200" s="143"/>
      <c r="DL200" s="143"/>
      <c r="DM200" s="143"/>
      <c r="DN200" s="143"/>
      <c r="DO200" s="143"/>
      <c r="DP200" s="143"/>
      <c r="DQ200" s="143"/>
      <c r="DR200" s="143"/>
      <c r="DS200" s="143"/>
      <c r="DT200" s="143"/>
      <c r="DU200" s="143"/>
      <c r="DV200" s="143"/>
      <c r="DW200" s="143"/>
      <c r="DX200" s="143"/>
      <c r="DY200" s="143"/>
      <c r="DZ200" s="143"/>
      <c r="EA200" s="143"/>
      <c r="EB200" s="143"/>
      <c r="EC200" s="143"/>
      <c r="ED200" s="143"/>
      <c r="EE200" s="143"/>
      <c r="EF200" s="143"/>
      <c r="EG200" s="143"/>
      <c r="EH200" s="143"/>
      <c r="EI200" s="143"/>
      <c r="EJ200" s="143"/>
      <c r="EK200" s="143"/>
      <c r="EL200" s="143"/>
      <c r="EM200" s="143"/>
      <c r="EN200" s="143"/>
      <c r="EO200" s="143"/>
      <c r="EP200" s="143"/>
      <c r="EQ200" s="143"/>
      <c r="ER200" s="143"/>
      <c r="ES200" s="143"/>
      <c r="ET200" s="143"/>
      <c r="EU200" s="143"/>
      <c r="EV200" s="143"/>
      <c r="EW200" s="143"/>
      <c r="EX200" s="143"/>
      <c r="EY200" s="143"/>
      <c r="EZ200" s="143"/>
      <c r="FA200" s="143"/>
      <c r="FB200" s="143"/>
      <c r="FC200" s="143"/>
      <c r="FD200" s="143"/>
      <c r="FE200" s="143"/>
      <c r="FF200" s="143"/>
      <c r="FG200" s="143"/>
      <c r="FH200" s="143"/>
      <c r="FI200" s="143"/>
      <c r="FJ200" s="143"/>
      <c r="FK200" s="143"/>
      <c r="FL200" s="143"/>
      <c r="FM200" s="143"/>
      <c r="FN200" s="143"/>
      <c r="FO200" s="143"/>
      <c r="FP200" s="143"/>
      <c r="FQ200" s="143"/>
      <c r="FR200" s="143"/>
      <c r="FS200" s="143"/>
      <c r="FT200" s="143"/>
      <c r="FU200" s="143"/>
      <c r="FV200" s="143"/>
      <c r="FW200" s="143"/>
      <c r="FX200" s="143"/>
      <c r="FY200" s="143"/>
      <c r="FZ200" s="143"/>
      <c r="GA200" s="143"/>
      <c r="GB200" s="143"/>
      <c r="GC200" s="143"/>
      <c r="GD200" s="143"/>
      <c r="GE200" s="143"/>
      <c r="GF200" s="143"/>
      <c r="GG200" s="143"/>
      <c r="GH200" s="143"/>
      <c r="GI200" s="143"/>
      <c r="GJ200" s="143"/>
      <c r="GK200" s="143"/>
      <c r="GL200" s="143"/>
      <c r="GM200" s="143"/>
      <c r="GN200" s="143"/>
      <c r="GO200" s="143"/>
      <c r="GP200" s="143"/>
      <c r="GQ200" s="143"/>
      <c r="GR200" s="143"/>
      <c r="GS200" s="143"/>
      <c r="GT200" s="143"/>
      <c r="GU200" s="143"/>
      <c r="GV200" s="143"/>
      <c r="GW200" s="143"/>
      <c r="GX200" s="143"/>
      <c r="GY200" s="143"/>
      <c r="GZ200" s="143"/>
      <c r="HA200" s="143"/>
      <c r="HB200" s="143"/>
      <c r="HC200" s="143"/>
      <c r="HD200" s="143"/>
      <c r="HE200" s="143"/>
      <c r="HF200" s="143"/>
      <c r="HG200" s="143"/>
      <c r="HH200" s="143"/>
      <c r="HI200" s="143"/>
      <c r="HJ200" s="143"/>
      <c r="HK200" s="143"/>
      <c r="HL200" s="143"/>
      <c r="HM200" s="143"/>
      <c r="HN200" s="143"/>
      <c r="HO200" s="143"/>
      <c r="HP200" s="143"/>
      <c r="HQ200" s="143"/>
      <c r="HR200" s="143"/>
      <c r="HS200" s="143"/>
      <c r="HT200" s="143"/>
      <c r="HU200" s="143"/>
      <c r="HV200" s="143"/>
      <c r="HW200" s="143"/>
      <c r="HX200" s="143"/>
      <c r="HY200" s="143"/>
      <c r="HZ200" s="143"/>
      <c r="IA200" s="143"/>
      <c r="IB200" s="143"/>
      <c r="IC200" s="143"/>
      <c r="ID200" s="143"/>
      <c r="IE200" s="143"/>
      <c r="IF200" s="143"/>
      <c r="IG200" s="143"/>
      <c r="IH200" s="143"/>
      <c r="II200" s="143"/>
      <c r="IJ200" s="143"/>
    </row>
    <row r="201" spans="1:244" ht="18">
      <c r="A201" s="128"/>
      <c r="B201" s="128" t="s">
        <v>187</v>
      </c>
      <c r="C201" s="128"/>
      <c r="D201" s="128"/>
      <c r="E201" s="224"/>
      <c r="F201" s="128"/>
      <c r="G201" s="128"/>
      <c r="H201" s="128"/>
      <c r="I201" s="128"/>
      <c r="J201" s="128"/>
      <c r="K201" s="128"/>
      <c r="L201" s="128"/>
      <c r="M201" s="128"/>
      <c r="N201" s="128"/>
      <c r="O201" s="128"/>
      <c r="P201" s="128"/>
      <c r="Q201" s="128"/>
      <c r="R201" s="128"/>
      <c r="S201" s="128"/>
      <c r="T201" s="128"/>
      <c r="U201" s="209"/>
      <c r="V201" s="209"/>
      <c r="W201" s="209"/>
      <c r="X201" s="209"/>
      <c r="Y201" s="209"/>
      <c r="Z201" s="209"/>
      <c r="AA201" s="209"/>
      <c r="AB201" s="209"/>
      <c r="AC201" s="209"/>
      <c r="AD201" s="209"/>
      <c r="AE201" s="209"/>
      <c r="AF201" s="209"/>
      <c r="AG201" s="209"/>
      <c r="AH201" s="209"/>
      <c r="AI201" s="209"/>
      <c r="AJ201" s="209"/>
      <c r="AK201" s="209"/>
      <c r="AL201" s="209"/>
      <c r="AM201" s="209"/>
      <c r="AN201" s="209"/>
      <c r="AO201" s="209"/>
      <c r="AP201" s="209"/>
      <c r="AQ201" s="209"/>
      <c r="AR201" s="209"/>
      <c r="AS201" s="209"/>
      <c r="AT201" s="209"/>
      <c r="AU201" s="209"/>
      <c r="AV201" s="209"/>
      <c r="AW201" s="209"/>
      <c r="AX201" s="209"/>
      <c r="AY201" s="209"/>
      <c r="AZ201" s="209"/>
      <c r="BA201" s="209"/>
      <c r="BB201" s="209"/>
      <c r="BC201" s="209"/>
      <c r="BD201" s="209"/>
      <c r="BE201" s="209"/>
      <c r="BF201" s="209"/>
      <c r="BG201" s="209"/>
      <c r="BH201" s="209"/>
      <c r="BI201" s="209"/>
      <c r="BJ201" s="209"/>
      <c r="BK201" s="209"/>
      <c r="BL201" s="209"/>
      <c r="BM201" s="209"/>
      <c r="BN201" s="209"/>
      <c r="BO201" s="209"/>
      <c r="BP201" s="209"/>
      <c r="BQ201" s="209"/>
      <c r="BR201" s="209"/>
      <c r="BS201" s="209"/>
      <c r="BT201" s="209"/>
      <c r="BU201" s="209"/>
      <c r="BV201" s="209"/>
      <c r="BW201" s="209"/>
      <c r="BX201" s="209"/>
      <c r="BY201" s="209"/>
      <c r="BZ201" s="209"/>
      <c r="CA201" s="209"/>
      <c r="CB201" s="209"/>
      <c r="CC201" s="209"/>
      <c r="CD201" s="209"/>
      <c r="CE201" s="209"/>
      <c r="CF201" s="209"/>
      <c r="CG201" s="209"/>
      <c r="CH201" s="209"/>
      <c r="CI201" s="209"/>
      <c r="CJ201" s="209"/>
      <c r="CK201" s="209"/>
      <c r="CL201" s="209"/>
      <c r="CM201" s="209"/>
      <c r="CN201" s="209"/>
      <c r="CO201" s="209"/>
      <c r="CP201" s="209"/>
      <c r="CQ201" s="209"/>
      <c r="CR201" s="209"/>
      <c r="CS201" s="209"/>
      <c r="CT201" s="209"/>
      <c r="CU201" s="209"/>
      <c r="CV201" s="209"/>
      <c r="CW201" s="209"/>
      <c r="CX201" s="209"/>
      <c r="CY201" s="209"/>
      <c r="CZ201" s="209"/>
      <c r="DA201" s="209"/>
      <c r="DB201" s="209"/>
      <c r="DC201" s="209"/>
      <c r="DD201" s="209"/>
      <c r="DE201" s="209"/>
      <c r="DF201" s="209"/>
      <c r="DG201" s="209"/>
      <c r="DH201" s="209"/>
      <c r="DI201" s="209"/>
      <c r="DJ201" s="209"/>
      <c r="DK201" s="209"/>
      <c r="DL201" s="209"/>
      <c r="DM201" s="209"/>
      <c r="DN201" s="209"/>
      <c r="DO201" s="209"/>
      <c r="DP201" s="209"/>
      <c r="DQ201" s="209"/>
      <c r="DR201" s="209"/>
      <c r="DS201" s="209"/>
      <c r="DT201" s="209"/>
      <c r="DU201" s="209"/>
      <c r="DV201" s="209"/>
      <c r="DW201" s="209"/>
      <c r="DX201" s="209"/>
      <c r="DY201" s="209"/>
      <c r="DZ201" s="209"/>
      <c r="EA201" s="209"/>
      <c r="EB201" s="209"/>
      <c r="EC201" s="209"/>
      <c r="ED201" s="209"/>
      <c r="EE201" s="209"/>
      <c r="EF201" s="209"/>
      <c r="EG201" s="209"/>
      <c r="EH201" s="209"/>
      <c r="EI201" s="209"/>
      <c r="EJ201" s="209"/>
      <c r="EK201" s="209"/>
      <c r="EL201" s="209"/>
      <c r="EM201" s="209"/>
      <c r="EN201" s="209"/>
      <c r="EO201" s="209"/>
      <c r="EP201" s="209"/>
      <c r="EQ201" s="209"/>
      <c r="ER201" s="209"/>
      <c r="ES201" s="209"/>
      <c r="ET201" s="209"/>
      <c r="EU201" s="209"/>
      <c r="EV201" s="209"/>
      <c r="EW201" s="209"/>
      <c r="EX201" s="209"/>
      <c r="EY201" s="209"/>
      <c r="EZ201" s="209"/>
      <c r="FA201" s="209"/>
      <c r="FB201" s="209"/>
      <c r="FC201" s="209"/>
      <c r="FD201" s="209"/>
      <c r="FE201" s="209"/>
      <c r="FF201" s="209"/>
      <c r="FG201" s="209"/>
      <c r="FH201" s="209"/>
      <c r="FI201" s="209"/>
      <c r="FJ201" s="209"/>
      <c r="FK201" s="209"/>
      <c r="FL201" s="209"/>
      <c r="FM201" s="209"/>
      <c r="FN201" s="209"/>
      <c r="FO201" s="209"/>
      <c r="FP201" s="209"/>
      <c r="FQ201" s="209"/>
      <c r="FR201" s="209"/>
      <c r="FS201" s="209"/>
      <c r="FT201" s="209"/>
      <c r="FU201" s="209"/>
      <c r="FV201" s="209"/>
      <c r="FW201" s="209"/>
      <c r="FX201" s="209"/>
      <c r="FY201" s="209"/>
      <c r="FZ201" s="209"/>
      <c r="GA201" s="209"/>
      <c r="GB201" s="209"/>
      <c r="GC201" s="209"/>
      <c r="GD201" s="209"/>
      <c r="GE201" s="209"/>
      <c r="GF201" s="209"/>
      <c r="GG201" s="209"/>
      <c r="GH201" s="209"/>
      <c r="GI201" s="209"/>
      <c r="GJ201" s="209"/>
      <c r="GK201" s="209"/>
      <c r="GL201" s="209"/>
      <c r="GM201" s="209"/>
      <c r="GN201" s="209"/>
      <c r="GO201" s="209"/>
      <c r="GP201" s="209"/>
      <c r="GQ201" s="209"/>
      <c r="GR201" s="209"/>
      <c r="GS201" s="209"/>
      <c r="GT201" s="209"/>
      <c r="GU201" s="209"/>
      <c r="GV201" s="209"/>
      <c r="GW201" s="209"/>
      <c r="GX201" s="209"/>
      <c r="GY201" s="209"/>
      <c r="GZ201" s="209"/>
      <c r="HA201" s="209"/>
      <c r="HB201" s="209"/>
      <c r="HC201" s="209"/>
      <c r="HD201" s="209"/>
      <c r="HE201" s="209"/>
      <c r="HF201" s="209"/>
      <c r="HG201" s="209"/>
      <c r="HH201" s="209"/>
      <c r="HI201" s="209"/>
      <c r="HJ201" s="209"/>
      <c r="HK201" s="209"/>
      <c r="HL201" s="209"/>
      <c r="HM201" s="209"/>
      <c r="HN201" s="209"/>
      <c r="HO201" s="209"/>
      <c r="HP201" s="209"/>
      <c r="HQ201" s="209"/>
      <c r="HR201" s="209"/>
      <c r="HS201" s="209"/>
      <c r="HT201" s="209"/>
      <c r="HU201" s="209"/>
      <c r="HV201" s="209"/>
      <c r="HW201" s="209"/>
      <c r="HX201" s="209"/>
      <c r="HY201" s="209"/>
      <c r="HZ201" s="209"/>
      <c r="IA201" s="209"/>
      <c r="IB201" s="209"/>
      <c r="IC201" s="209"/>
      <c r="ID201" s="209"/>
      <c r="IE201" s="209"/>
      <c r="IF201" s="209"/>
      <c r="IG201" s="209"/>
      <c r="IH201" s="209"/>
      <c r="II201" s="209"/>
      <c r="IJ201" s="209"/>
    </row>
    <row r="202" spans="1:20" ht="15" customHeight="1" thickBot="1">
      <c r="A202" s="18"/>
      <c r="B202" s="18"/>
      <c r="C202" s="18"/>
      <c r="D202" s="187"/>
      <c r="E202" s="223"/>
      <c r="F202" s="18"/>
      <c r="G202" s="18"/>
      <c r="H202" s="18"/>
      <c r="I202" s="18"/>
      <c r="J202" s="18"/>
      <c r="K202" s="18"/>
      <c r="L202" s="18"/>
      <c r="M202" s="18"/>
      <c r="N202" s="18"/>
      <c r="O202" s="18"/>
      <c r="P202" s="18"/>
      <c r="Q202" s="18"/>
      <c r="R202" s="18"/>
      <c r="S202" s="18"/>
      <c r="T202" s="18"/>
    </row>
    <row r="203" spans="1:20" ht="15" customHeight="1">
      <c r="A203" s="18"/>
      <c r="B203" s="18"/>
      <c r="C203" s="18"/>
      <c r="D203" s="269" t="s">
        <v>215</v>
      </c>
      <c r="E203" s="270"/>
      <c r="F203" s="54"/>
      <c r="G203" s="132" t="s">
        <v>40</v>
      </c>
      <c r="H203" s="132"/>
      <c r="I203" s="48"/>
      <c r="J203" s="48"/>
      <c r="K203" s="48"/>
      <c r="L203" s="132" t="s">
        <v>41</v>
      </c>
      <c r="M203" s="133" t="s">
        <v>42</v>
      </c>
      <c r="N203" s="18"/>
      <c r="O203" s="18"/>
      <c r="P203" s="18"/>
      <c r="Q203" s="18"/>
      <c r="R203" s="18"/>
      <c r="S203" s="18"/>
      <c r="T203" s="18"/>
    </row>
    <row r="204" spans="1:20" ht="15" customHeight="1">
      <c r="A204" s="18"/>
      <c r="B204" s="18"/>
      <c r="C204" s="18"/>
      <c r="D204" s="271"/>
      <c r="E204" s="272"/>
      <c r="F204" s="131" t="s">
        <v>43</v>
      </c>
      <c r="G204" s="131"/>
      <c r="H204" s="131"/>
      <c r="I204" s="49"/>
      <c r="J204" s="49"/>
      <c r="K204" s="49"/>
      <c r="L204" s="131" t="s">
        <v>44</v>
      </c>
      <c r="M204" s="134" t="s">
        <v>44</v>
      </c>
      <c r="N204" s="18"/>
      <c r="O204" s="18"/>
      <c r="P204" s="18"/>
      <c r="Q204" s="18"/>
      <c r="R204" s="18"/>
      <c r="S204" s="18"/>
      <c r="T204" s="18"/>
    </row>
    <row r="205" spans="1:244" s="144" customFormat="1" ht="18.75" customHeight="1" thickBot="1">
      <c r="A205" s="18"/>
      <c r="B205" s="18"/>
      <c r="C205" s="18"/>
      <c r="D205" s="273"/>
      <c r="E205" s="274"/>
      <c r="F205" s="50" t="s">
        <v>45</v>
      </c>
      <c r="G205" s="50" t="s">
        <v>46</v>
      </c>
      <c r="H205" s="50" t="s">
        <v>47</v>
      </c>
      <c r="I205" s="51"/>
      <c r="J205" s="51"/>
      <c r="K205" s="51"/>
      <c r="L205" s="50" t="s">
        <v>48</v>
      </c>
      <c r="M205" s="52" t="s">
        <v>49</v>
      </c>
      <c r="N205" s="18"/>
      <c r="O205" s="18"/>
      <c r="P205" s="18"/>
      <c r="Q205" s="18"/>
      <c r="R205" s="18"/>
      <c r="S205" s="18"/>
      <c r="T205" s="18"/>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c r="AP205" s="143"/>
      <c r="AQ205" s="143"/>
      <c r="AR205" s="143"/>
      <c r="AS205" s="143"/>
      <c r="AT205" s="143"/>
      <c r="AU205" s="143"/>
      <c r="AV205" s="143"/>
      <c r="AW205" s="143"/>
      <c r="AX205" s="143"/>
      <c r="AY205" s="143"/>
      <c r="AZ205" s="143"/>
      <c r="BA205" s="143"/>
      <c r="BB205" s="143"/>
      <c r="BC205" s="143"/>
      <c r="BD205" s="143"/>
      <c r="BE205" s="143"/>
      <c r="BF205" s="143"/>
      <c r="BG205" s="143"/>
      <c r="BH205" s="143"/>
      <c r="BI205" s="143"/>
      <c r="BJ205" s="143"/>
      <c r="BK205" s="143"/>
      <c r="BL205" s="143"/>
      <c r="BM205" s="143"/>
      <c r="BN205" s="143"/>
      <c r="BO205" s="143"/>
      <c r="BP205" s="143"/>
      <c r="BQ205" s="143"/>
      <c r="BR205" s="143"/>
      <c r="BS205" s="143"/>
      <c r="BT205" s="143"/>
      <c r="BU205" s="143"/>
      <c r="BV205" s="143"/>
      <c r="BW205" s="143"/>
      <c r="BX205" s="143"/>
      <c r="BY205" s="143"/>
      <c r="BZ205" s="143"/>
      <c r="CA205" s="143"/>
      <c r="CB205" s="143"/>
      <c r="CC205" s="143"/>
      <c r="CD205" s="143"/>
      <c r="CE205" s="143"/>
      <c r="CF205" s="143"/>
      <c r="CG205" s="143"/>
      <c r="CH205" s="143"/>
      <c r="CI205" s="143"/>
      <c r="CJ205" s="143"/>
      <c r="CK205" s="143"/>
      <c r="CL205" s="143"/>
      <c r="CM205" s="143"/>
      <c r="CN205" s="143"/>
      <c r="CO205" s="143"/>
      <c r="CP205" s="143"/>
      <c r="CQ205" s="143"/>
      <c r="CR205" s="143"/>
      <c r="CS205" s="143"/>
      <c r="CT205" s="143"/>
      <c r="CU205" s="143"/>
      <c r="CV205" s="143"/>
      <c r="CW205" s="143"/>
      <c r="CX205" s="143"/>
      <c r="CY205" s="143"/>
      <c r="CZ205" s="143"/>
      <c r="DA205" s="143"/>
      <c r="DB205" s="143"/>
      <c r="DC205" s="143"/>
      <c r="DD205" s="143"/>
      <c r="DE205" s="143"/>
      <c r="DF205" s="143"/>
      <c r="DG205" s="143"/>
      <c r="DH205" s="143"/>
      <c r="DI205" s="143"/>
      <c r="DJ205" s="143"/>
      <c r="DK205" s="143"/>
      <c r="DL205" s="143"/>
      <c r="DM205" s="143"/>
      <c r="DN205" s="143"/>
      <c r="DO205" s="143"/>
      <c r="DP205" s="143"/>
      <c r="DQ205" s="143"/>
      <c r="DR205" s="143"/>
      <c r="DS205" s="143"/>
      <c r="DT205" s="143"/>
      <c r="DU205" s="143"/>
      <c r="DV205" s="143"/>
      <c r="DW205" s="143"/>
      <c r="DX205" s="143"/>
      <c r="DY205" s="143"/>
      <c r="DZ205" s="143"/>
      <c r="EA205" s="143"/>
      <c r="EB205" s="143"/>
      <c r="EC205" s="143"/>
      <c r="ED205" s="143"/>
      <c r="EE205" s="143"/>
      <c r="EF205" s="143"/>
      <c r="EG205" s="143"/>
      <c r="EH205" s="143"/>
      <c r="EI205" s="143"/>
      <c r="EJ205" s="143"/>
      <c r="EK205" s="143"/>
      <c r="EL205" s="143"/>
      <c r="EM205" s="143"/>
      <c r="EN205" s="143"/>
      <c r="EO205" s="143"/>
      <c r="EP205" s="143"/>
      <c r="EQ205" s="143"/>
      <c r="ER205" s="143"/>
      <c r="ES205" s="143"/>
      <c r="ET205" s="143"/>
      <c r="EU205" s="143"/>
      <c r="EV205" s="143"/>
      <c r="EW205" s="143"/>
      <c r="EX205" s="143"/>
      <c r="EY205" s="143"/>
      <c r="EZ205" s="143"/>
      <c r="FA205" s="143"/>
      <c r="FB205" s="143"/>
      <c r="FC205" s="143"/>
      <c r="FD205" s="143"/>
      <c r="FE205" s="143"/>
      <c r="FF205" s="143"/>
      <c r="FG205" s="143"/>
      <c r="FH205" s="143"/>
      <c r="FI205" s="143"/>
      <c r="FJ205" s="143"/>
      <c r="FK205" s="143"/>
      <c r="FL205" s="143"/>
      <c r="FM205" s="143"/>
      <c r="FN205" s="143"/>
      <c r="FO205" s="143"/>
      <c r="FP205" s="143"/>
      <c r="FQ205" s="143"/>
      <c r="FR205" s="143"/>
      <c r="FS205" s="143"/>
      <c r="FT205" s="143"/>
      <c r="FU205" s="143"/>
      <c r="FV205" s="143"/>
      <c r="FW205" s="143"/>
      <c r="FX205" s="143"/>
      <c r="FY205" s="143"/>
      <c r="FZ205" s="143"/>
      <c r="GA205" s="143"/>
      <c r="GB205" s="143"/>
      <c r="GC205" s="143"/>
      <c r="GD205" s="143"/>
      <c r="GE205" s="143"/>
      <c r="GF205" s="143"/>
      <c r="GG205" s="143"/>
      <c r="GH205" s="143"/>
      <c r="GI205" s="143"/>
      <c r="GJ205" s="143"/>
      <c r="GK205" s="143"/>
      <c r="GL205" s="143"/>
      <c r="GM205" s="143"/>
      <c r="GN205" s="143"/>
      <c r="GO205" s="143"/>
      <c r="GP205" s="143"/>
      <c r="GQ205" s="143"/>
      <c r="GR205" s="143"/>
      <c r="GS205" s="143"/>
      <c r="GT205" s="143"/>
      <c r="GU205" s="143"/>
      <c r="GV205" s="143"/>
      <c r="GW205" s="143"/>
      <c r="GX205" s="143"/>
      <c r="GY205" s="143"/>
      <c r="GZ205" s="143"/>
      <c r="HA205" s="143"/>
      <c r="HB205" s="143"/>
      <c r="HC205" s="143"/>
      <c r="HD205" s="143"/>
      <c r="HE205" s="143"/>
      <c r="HF205" s="143"/>
      <c r="HG205" s="143"/>
      <c r="HH205" s="143"/>
      <c r="HI205" s="143"/>
      <c r="HJ205" s="143"/>
      <c r="HK205" s="143"/>
      <c r="HL205" s="143"/>
      <c r="HM205" s="143"/>
      <c r="HN205" s="143"/>
      <c r="HO205" s="143"/>
      <c r="HP205" s="143"/>
      <c r="HQ205" s="143"/>
      <c r="HR205" s="143"/>
      <c r="HS205" s="143"/>
      <c r="HT205" s="143"/>
      <c r="HU205" s="143"/>
      <c r="HV205" s="143"/>
      <c r="HW205" s="143"/>
      <c r="HX205" s="143"/>
      <c r="HY205" s="143"/>
      <c r="HZ205" s="143"/>
      <c r="IA205" s="143"/>
      <c r="IB205" s="143"/>
      <c r="IC205" s="143"/>
      <c r="ID205" s="143"/>
      <c r="IE205" s="143"/>
      <c r="IF205" s="143"/>
      <c r="IG205" s="143"/>
      <c r="IH205" s="143"/>
      <c r="II205" s="143"/>
      <c r="IJ205" s="143"/>
    </row>
    <row r="206" spans="1:20" s="144" customFormat="1" ht="18.75" customHeight="1">
      <c r="A206" s="45"/>
      <c r="B206" s="45"/>
      <c r="C206" s="45"/>
      <c r="D206" s="188" t="s">
        <v>22</v>
      </c>
      <c r="E206" s="232" t="s">
        <v>199</v>
      </c>
      <c r="F206" s="86"/>
      <c r="G206" s="87"/>
      <c r="H206" s="87"/>
      <c r="I206" s="29">
        <f aca="true" t="shared" si="42" ref="I206:K208">IF(F206&gt;0,1,"")</f>
      </c>
      <c r="J206" s="29">
        <f t="shared" si="42"/>
      </c>
      <c r="K206" s="30">
        <f t="shared" si="42"/>
      </c>
      <c r="L206" s="197">
        <f>IF(SUM(I206:K206)&gt;1,"ERROR",IF(F206&gt;=1,F206*4.33,IF(G206&gt;=1,G206,IF(H206&gt;=1,H206/12,""))))</f>
      </c>
      <c r="M206" s="88"/>
      <c r="N206" s="45"/>
      <c r="O206" s="45"/>
      <c r="P206" s="45"/>
      <c r="Q206" s="45"/>
      <c r="R206" s="45"/>
      <c r="S206" s="45"/>
      <c r="T206" s="45"/>
    </row>
    <row r="207" spans="1:20" s="144" customFormat="1" ht="18.75" customHeight="1">
      <c r="A207" s="45"/>
      <c r="B207" s="45"/>
      <c r="C207" s="45"/>
      <c r="D207" s="188" t="s">
        <v>134</v>
      </c>
      <c r="E207" s="232" t="s">
        <v>199</v>
      </c>
      <c r="F207" s="86"/>
      <c r="G207" s="87"/>
      <c r="H207" s="87"/>
      <c r="I207" s="29">
        <f t="shared" si="42"/>
      </c>
      <c r="J207" s="29">
        <f t="shared" si="42"/>
      </c>
      <c r="K207" s="30">
        <f t="shared" si="42"/>
      </c>
      <c r="L207" s="194">
        <f>IF(SUM(I207:K207)&gt;1,"ERROR",IF(F207&gt;=1,F207*4.33,IF(G207&gt;=1,G207,IF(H207&gt;=1,H207/12,""))))</f>
      </c>
      <c r="M207" s="88"/>
      <c r="N207" s="45"/>
      <c r="O207" s="277">
        <f>IF(OR(COUNTIF($L$206:$L$208,"ERROR")&gt;0,COUNTIF($L$210:$L$212,"ERROR")&gt;0),Admin!E2,"")</f>
      </c>
      <c r="P207" s="277"/>
      <c r="Q207" s="277"/>
      <c r="R207" s="277"/>
      <c r="S207" s="45"/>
      <c r="T207" s="45"/>
    </row>
    <row r="208" spans="1:20" s="144" customFormat="1" ht="18.75" customHeight="1" thickBot="1">
      <c r="A208" s="45"/>
      <c r="B208" s="45"/>
      <c r="C208" s="45"/>
      <c r="D208" s="190" t="s">
        <v>135</v>
      </c>
      <c r="E208" s="232" t="s">
        <v>199</v>
      </c>
      <c r="F208" s="91"/>
      <c r="G208" s="92"/>
      <c r="H208" s="92"/>
      <c r="I208" s="25">
        <f t="shared" si="42"/>
      </c>
      <c r="J208" s="25">
        <f t="shared" si="42"/>
      </c>
      <c r="K208" s="26">
        <f t="shared" si="42"/>
      </c>
      <c r="L208" s="195">
        <f>IF(SUM(I208:K208)&gt;1,"ERROR",IF(F208&gt;=1,F208*4.33,IF(G208&gt;=1,G208,IF(H208&gt;=1,H208/12,""))))</f>
      </c>
      <c r="M208" s="93"/>
      <c r="N208" s="45"/>
      <c r="O208" s="277"/>
      <c r="P208" s="277"/>
      <c r="Q208" s="277"/>
      <c r="R208" s="277"/>
      <c r="S208" s="45"/>
      <c r="T208" s="45"/>
    </row>
    <row r="209" spans="1:20" s="144" customFormat="1" ht="18.75" customHeight="1" thickBot="1">
      <c r="A209" s="45"/>
      <c r="B209" s="45"/>
      <c r="C209" s="45"/>
      <c r="D209" s="253" t="s">
        <v>23</v>
      </c>
      <c r="E209" s="254"/>
      <c r="F209" s="254"/>
      <c r="G209" s="254"/>
      <c r="H209" s="254"/>
      <c r="I209" s="254"/>
      <c r="J209" s="254"/>
      <c r="K209" s="254"/>
      <c r="L209" s="254"/>
      <c r="M209" s="255"/>
      <c r="N209" s="45"/>
      <c r="O209" s="277"/>
      <c r="P209" s="277"/>
      <c r="Q209" s="277"/>
      <c r="R209" s="277"/>
      <c r="S209" s="45"/>
      <c r="T209" s="45"/>
    </row>
    <row r="210" spans="1:20" s="144" customFormat="1" ht="18.75" customHeight="1">
      <c r="A210" s="45"/>
      <c r="B210" s="45"/>
      <c r="C210" s="45"/>
      <c r="D210" s="263" t="s">
        <v>205</v>
      </c>
      <c r="E210" s="264"/>
      <c r="F210" s="86"/>
      <c r="G210" s="87"/>
      <c r="H210" s="87"/>
      <c r="I210" s="29">
        <f aca="true" t="shared" si="43" ref="I210:K212">IF(F210&gt;0,1,"")</f>
      </c>
      <c r="J210" s="29">
        <f t="shared" si="43"/>
      </c>
      <c r="K210" s="30">
        <f t="shared" si="43"/>
      </c>
      <c r="L210" s="194">
        <f>IF(SUM(I210:K210)&gt;1,"ERROR",IF(F210&gt;=1,F210*4.33,IF(G210&gt;=1,G210,IF(H210&gt;=1,H210/12,""))))</f>
      </c>
      <c r="M210" s="88"/>
      <c r="N210" s="45"/>
      <c r="O210" s="277"/>
      <c r="P210" s="277"/>
      <c r="Q210" s="277"/>
      <c r="R210" s="277"/>
      <c r="S210" s="45"/>
      <c r="T210" s="45"/>
    </row>
    <row r="211" spans="1:20" s="144" customFormat="1" ht="18.75" customHeight="1">
      <c r="A211" s="45"/>
      <c r="B211" s="45"/>
      <c r="C211" s="45"/>
      <c r="D211" s="263" t="s">
        <v>205</v>
      </c>
      <c r="E211" s="264"/>
      <c r="F211" s="86"/>
      <c r="G211" s="87"/>
      <c r="H211" s="87"/>
      <c r="I211" s="29">
        <f>IF(F211&gt;0,1,"")</f>
      </c>
      <c r="J211" s="29">
        <f>IF(G211&gt;0,1,"")</f>
      </c>
      <c r="K211" s="30">
        <f>IF(H211&gt;0,1,"")</f>
      </c>
      <c r="L211" s="194">
        <f>IF(SUM(I211:K211)&gt;1,"ERROR",IF(F211&gt;=1,F211*4.33,IF(G211&gt;=1,G211,IF(H211&gt;=1,H211/12,""))))</f>
      </c>
      <c r="M211" s="88"/>
      <c r="N211" s="45"/>
      <c r="O211" s="277"/>
      <c r="P211" s="277"/>
      <c r="Q211" s="277"/>
      <c r="R211" s="277"/>
      <c r="S211" s="45"/>
      <c r="T211" s="45"/>
    </row>
    <row r="212" spans="1:244" ht="18.75" customHeight="1" thickBot="1">
      <c r="A212" s="45"/>
      <c r="B212" s="45"/>
      <c r="C212" s="45"/>
      <c r="D212" s="263" t="s">
        <v>205</v>
      </c>
      <c r="E212" s="264"/>
      <c r="F212" s="91"/>
      <c r="G212" s="92"/>
      <c r="H212" s="92"/>
      <c r="I212" s="25">
        <f t="shared" si="43"/>
      </c>
      <c r="J212" s="25">
        <f t="shared" si="43"/>
      </c>
      <c r="K212" s="26">
        <f t="shared" si="43"/>
      </c>
      <c r="L212" s="194">
        <f>IF(SUM(I212:K212)&gt;1,"ERROR",IF(F212&gt;=1,F212*4.33,IF(G212&gt;=1,G212,IF(H212&gt;=1,H212/12,""))))</f>
      </c>
      <c r="M212" s="93"/>
      <c r="N212" s="45"/>
      <c r="O212" s="277"/>
      <c r="P212" s="277"/>
      <c r="Q212" s="277"/>
      <c r="R212" s="277"/>
      <c r="S212" s="45"/>
      <c r="T212" s="45"/>
      <c r="U212" s="144"/>
      <c r="V212" s="144"/>
      <c r="W212" s="144"/>
      <c r="X212" s="144"/>
      <c r="Y212" s="144"/>
      <c r="Z212" s="144"/>
      <c r="AA212" s="144"/>
      <c r="AB212" s="144"/>
      <c r="AC212" s="144"/>
      <c r="AD212" s="144"/>
      <c r="AE212" s="144"/>
      <c r="AF212" s="144"/>
      <c r="AG212" s="144"/>
      <c r="AH212" s="144"/>
      <c r="AI212" s="144"/>
      <c r="AJ212" s="144"/>
      <c r="AK212" s="144"/>
      <c r="AL212" s="144"/>
      <c r="AM212" s="144"/>
      <c r="AN212" s="144"/>
      <c r="AO212" s="144"/>
      <c r="AP212" s="144"/>
      <c r="AQ212" s="144"/>
      <c r="AR212" s="144"/>
      <c r="AS212" s="144"/>
      <c r="AT212" s="144"/>
      <c r="AU212" s="144"/>
      <c r="AV212" s="144"/>
      <c r="AW212" s="144"/>
      <c r="AX212" s="144"/>
      <c r="AY212" s="144"/>
      <c r="AZ212" s="144"/>
      <c r="BA212" s="144"/>
      <c r="BB212" s="144"/>
      <c r="BC212" s="144"/>
      <c r="BD212" s="144"/>
      <c r="BE212" s="144"/>
      <c r="BF212" s="144"/>
      <c r="BG212" s="144"/>
      <c r="BH212" s="144"/>
      <c r="BI212" s="144"/>
      <c r="BJ212" s="144"/>
      <c r="BK212" s="144"/>
      <c r="BL212" s="144"/>
      <c r="BM212" s="144"/>
      <c r="BN212" s="144"/>
      <c r="BO212" s="144"/>
      <c r="BP212" s="144"/>
      <c r="BQ212" s="144"/>
      <c r="BR212" s="144"/>
      <c r="BS212" s="144"/>
      <c r="BT212" s="144"/>
      <c r="BU212" s="144"/>
      <c r="BV212" s="144"/>
      <c r="BW212" s="144"/>
      <c r="BX212" s="144"/>
      <c r="BY212" s="144"/>
      <c r="BZ212" s="144"/>
      <c r="CA212" s="144"/>
      <c r="CB212" s="144"/>
      <c r="CC212" s="144"/>
      <c r="CD212" s="144"/>
      <c r="CE212" s="144"/>
      <c r="CF212" s="144"/>
      <c r="CG212" s="144"/>
      <c r="CH212" s="144"/>
      <c r="CI212" s="144"/>
      <c r="CJ212" s="144"/>
      <c r="CK212" s="144"/>
      <c r="CL212" s="144"/>
      <c r="CM212" s="144"/>
      <c r="CN212" s="144"/>
      <c r="CO212" s="144"/>
      <c r="CP212" s="144"/>
      <c r="CQ212" s="144"/>
      <c r="CR212" s="144"/>
      <c r="CS212" s="144"/>
      <c r="CT212" s="144"/>
      <c r="CU212" s="144"/>
      <c r="CV212" s="144"/>
      <c r="CW212" s="144"/>
      <c r="CX212" s="144"/>
      <c r="CY212" s="144"/>
      <c r="CZ212" s="144"/>
      <c r="DA212" s="144"/>
      <c r="DB212" s="144"/>
      <c r="DC212" s="144"/>
      <c r="DD212" s="144"/>
      <c r="DE212" s="144"/>
      <c r="DF212" s="144"/>
      <c r="DG212" s="144"/>
      <c r="DH212" s="144"/>
      <c r="DI212" s="144"/>
      <c r="DJ212" s="144"/>
      <c r="DK212" s="144"/>
      <c r="DL212" s="144"/>
      <c r="DM212" s="144"/>
      <c r="DN212" s="144"/>
      <c r="DO212" s="144"/>
      <c r="DP212" s="144"/>
      <c r="DQ212" s="144"/>
      <c r="DR212" s="144"/>
      <c r="DS212" s="144"/>
      <c r="DT212" s="144"/>
      <c r="DU212" s="144"/>
      <c r="DV212" s="144"/>
      <c r="DW212" s="144"/>
      <c r="DX212" s="144"/>
      <c r="DY212" s="144"/>
      <c r="DZ212" s="144"/>
      <c r="EA212" s="144"/>
      <c r="EB212" s="144"/>
      <c r="EC212" s="144"/>
      <c r="ED212" s="144"/>
      <c r="EE212" s="144"/>
      <c r="EF212" s="144"/>
      <c r="EG212" s="144"/>
      <c r="EH212" s="144"/>
      <c r="EI212" s="144"/>
      <c r="EJ212" s="144"/>
      <c r="EK212" s="144"/>
      <c r="EL212" s="144"/>
      <c r="EM212" s="144"/>
      <c r="EN212" s="144"/>
      <c r="EO212" s="144"/>
      <c r="EP212" s="144"/>
      <c r="EQ212" s="144"/>
      <c r="ER212" s="144"/>
      <c r="ES212" s="144"/>
      <c r="ET212" s="144"/>
      <c r="EU212" s="144"/>
      <c r="EV212" s="144"/>
      <c r="EW212" s="144"/>
      <c r="EX212" s="144"/>
      <c r="EY212" s="144"/>
      <c r="EZ212" s="144"/>
      <c r="FA212" s="144"/>
      <c r="FB212" s="144"/>
      <c r="FC212" s="144"/>
      <c r="FD212" s="144"/>
      <c r="FE212" s="144"/>
      <c r="FF212" s="144"/>
      <c r="FG212" s="144"/>
      <c r="FH212" s="144"/>
      <c r="FI212" s="144"/>
      <c r="FJ212" s="144"/>
      <c r="FK212" s="144"/>
      <c r="FL212" s="144"/>
      <c r="FM212" s="144"/>
      <c r="FN212" s="144"/>
      <c r="FO212" s="144"/>
      <c r="FP212" s="144"/>
      <c r="FQ212" s="144"/>
      <c r="FR212" s="144"/>
      <c r="FS212" s="144"/>
      <c r="FT212" s="144"/>
      <c r="FU212" s="144"/>
      <c r="FV212" s="144"/>
      <c r="FW212" s="144"/>
      <c r="FX212" s="144"/>
      <c r="FY212" s="144"/>
      <c r="FZ212" s="144"/>
      <c r="GA212" s="144"/>
      <c r="GB212" s="144"/>
      <c r="GC212" s="144"/>
      <c r="GD212" s="144"/>
      <c r="GE212" s="144"/>
      <c r="GF212" s="144"/>
      <c r="GG212" s="144"/>
      <c r="GH212" s="144"/>
      <c r="GI212" s="144"/>
      <c r="GJ212" s="144"/>
      <c r="GK212" s="144"/>
      <c r="GL212" s="144"/>
      <c r="GM212" s="144"/>
      <c r="GN212" s="144"/>
      <c r="GO212" s="144"/>
      <c r="GP212" s="144"/>
      <c r="GQ212" s="144"/>
      <c r="GR212" s="144"/>
      <c r="GS212" s="144"/>
      <c r="GT212" s="144"/>
      <c r="GU212" s="144"/>
      <c r="GV212" s="144"/>
      <c r="GW212" s="144"/>
      <c r="GX212" s="144"/>
      <c r="GY212" s="144"/>
      <c r="GZ212" s="144"/>
      <c r="HA212" s="144"/>
      <c r="HB212" s="144"/>
      <c r="HC212" s="144"/>
      <c r="HD212" s="144"/>
      <c r="HE212" s="144"/>
      <c r="HF212" s="144"/>
      <c r="HG212" s="144"/>
      <c r="HH212" s="144"/>
      <c r="HI212" s="144"/>
      <c r="HJ212" s="144"/>
      <c r="HK212" s="144"/>
      <c r="HL212" s="144"/>
      <c r="HM212" s="144"/>
      <c r="HN212" s="144"/>
      <c r="HO212" s="144"/>
      <c r="HP212" s="144"/>
      <c r="HQ212" s="144"/>
      <c r="HR212" s="144"/>
      <c r="HS212" s="144"/>
      <c r="HT212" s="144"/>
      <c r="HU212" s="144"/>
      <c r="HV212" s="144"/>
      <c r="HW212" s="144"/>
      <c r="HX212" s="144"/>
      <c r="HY212" s="144"/>
      <c r="HZ212" s="144"/>
      <c r="IA212" s="144"/>
      <c r="IB212" s="144"/>
      <c r="IC212" s="144"/>
      <c r="ID212" s="144"/>
      <c r="IE212" s="144"/>
      <c r="IF212" s="144"/>
      <c r="IG212" s="144"/>
      <c r="IH212" s="144"/>
      <c r="II212" s="144"/>
      <c r="IJ212" s="144"/>
    </row>
    <row r="213" spans="1:20" ht="13.5" thickBot="1">
      <c r="A213" s="18"/>
      <c r="B213" s="18"/>
      <c r="C213" s="18"/>
      <c r="D213" s="257" t="s">
        <v>24</v>
      </c>
      <c r="E213" s="258"/>
      <c r="F213" s="84">
        <f>IF(SUM(F206:F208,F210:F212)&gt;=1,SUM(F206:F208,F210:F212),"")</f>
      </c>
      <c r="G213" s="84">
        <f>IF(SUM(G206:G208,G210:G212)&gt;=1,SUM(G206:G208,G210:G212),"")</f>
      </c>
      <c r="H213" s="84">
        <f>IF(SUM(H206:H208,H210:H212)&gt;=1,SUM(H206:H208,H210:H212),"")</f>
      </c>
      <c r="I213" s="84"/>
      <c r="J213" s="84"/>
      <c r="K213" s="84"/>
      <c r="L213" s="84">
        <f>SUM(L206:L208,L210:L212)</f>
        <v>0</v>
      </c>
      <c r="M213" s="139">
        <f>IF(SUM(M206:M208,M210:M212)&gt;=1,SUM(M206:M208,M210:M212),"")</f>
      </c>
      <c r="N213" s="18"/>
      <c r="O213" s="277"/>
      <c r="P213" s="277"/>
      <c r="Q213" s="277"/>
      <c r="R213" s="277"/>
      <c r="S213" s="18"/>
      <c r="T213" s="18"/>
    </row>
    <row r="214" spans="1:244" s="209" customFormat="1" ht="18.75" customHeight="1">
      <c r="A214" s="18"/>
      <c r="B214" s="18"/>
      <c r="C214" s="18"/>
      <c r="D214" s="187"/>
      <c r="E214" s="223"/>
      <c r="F214" s="18"/>
      <c r="G214" s="18"/>
      <c r="H214" s="18"/>
      <c r="I214" s="18"/>
      <c r="J214" s="18"/>
      <c r="K214" s="18"/>
      <c r="L214" s="18"/>
      <c r="M214" s="18"/>
      <c r="N214" s="18"/>
      <c r="O214" s="18"/>
      <c r="P214" s="18"/>
      <c r="Q214" s="18"/>
      <c r="R214" s="18"/>
      <c r="S214" s="18"/>
      <c r="T214" s="18"/>
      <c r="U214" s="143"/>
      <c r="V214" s="143"/>
      <c r="W214" s="143"/>
      <c r="X214" s="143"/>
      <c r="Y214" s="143"/>
      <c r="Z214" s="143"/>
      <c r="AA214" s="143"/>
      <c r="AB214" s="143"/>
      <c r="AC214" s="143"/>
      <c r="AD214" s="143"/>
      <c r="AE214" s="143"/>
      <c r="AF214" s="143"/>
      <c r="AG214" s="143"/>
      <c r="AH214" s="143"/>
      <c r="AI214" s="143"/>
      <c r="AJ214" s="143"/>
      <c r="AK214" s="143"/>
      <c r="AL214" s="143"/>
      <c r="AM214" s="143"/>
      <c r="AN214" s="143"/>
      <c r="AO214" s="143"/>
      <c r="AP214" s="143"/>
      <c r="AQ214" s="143"/>
      <c r="AR214" s="143"/>
      <c r="AS214" s="143"/>
      <c r="AT214" s="143"/>
      <c r="AU214" s="143"/>
      <c r="AV214" s="143"/>
      <c r="AW214" s="143"/>
      <c r="AX214" s="143"/>
      <c r="AY214" s="143"/>
      <c r="AZ214" s="143"/>
      <c r="BA214" s="143"/>
      <c r="BB214" s="143"/>
      <c r="BC214" s="143"/>
      <c r="BD214" s="143"/>
      <c r="BE214" s="143"/>
      <c r="BF214" s="143"/>
      <c r="BG214" s="143"/>
      <c r="BH214" s="143"/>
      <c r="BI214" s="143"/>
      <c r="BJ214" s="143"/>
      <c r="BK214" s="143"/>
      <c r="BL214" s="143"/>
      <c r="BM214" s="143"/>
      <c r="BN214" s="143"/>
      <c r="BO214" s="143"/>
      <c r="BP214" s="143"/>
      <c r="BQ214" s="143"/>
      <c r="BR214" s="143"/>
      <c r="BS214" s="143"/>
      <c r="BT214" s="143"/>
      <c r="BU214" s="143"/>
      <c r="BV214" s="143"/>
      <c r="BW214" s="143"/>
      <c r="BX214" s="143"/>
      <c r="BY214" s="143"/>
      <c r="BZ214" s="143"/>
      <c r="CA214" s="143"/>
      <c r="CB214" s="143"/>
      <c r="CC214" s="143"/>
      <c r="CD214" s="143"/>
      <c r="CE214" s="143"/>
      <c r="CF214" s="143"/>
      <c r="CG214" s="143"/>
      <c r="CH214" s="143"/>
      <c r="CI214" s="143"/>
      <c r="CJ214" s="143"/>
      <c r="CK214" s="143"/>
      <c r="CL214" s="143"/>
      <c r="CM214" s="143"/>
      <c r="CN214" s="143"/>
      <c r="CO214" s="143"/>
      <c r="CP214" s="143"/>
      <c r="CQ214" s="143"/>
      <c r="CR214" s="143"/>
      <c r="CS214" s="143"/>
      <c r="CT214" s="143"/>
      <c r="CU214" s="143"/>
      <c r="CV214" s="143"/>
      <c r="CW214" s="143"/>
      <c r="CX214" s="143"/>
      <c r="CY214" s="143"/>
      <c r="CZ214" s="143"/>
      <c r="DA214" s="143"/>
      <c r="DB214" s="143"/>
      <c r="DC214" s="143"/>
      <c r="DD214" s="143"/>
      <c r="DE214" s="143"/>
      <c r="DF214" s="143"/>
      <c r="DG214" s="143"/>
      <c r="DH214" s="143"/>
      <c r="DI214" s="143"/>
      <c r="DJ214" s="143"/>
      <c r="DK214" s="143"/>
      <c r="DL214" s="143"/>
      <c r="DM214" s="143"/>
      <c r="DN214" s="143"/>
      <c r="DO214" s="143"/>
      <c r="DP214" s="143"/>
      <c r="DQ214" s="143"/>
      <c r="DR214" s="143"/>
      <c r="DS214" s="143"/>
      <c r="DT214" s="143"/>
      <c r="DU214" s="143"/>
      <c r="DV214" s="143"/>
      <c r="DW214" s="143"/>
      <c r="DX214" s="143"/>
      <c r="DY214" s="143"/>
      <c r="DZ214" s="143"/>
      <c r="EA214" s="143"/>
      <c r="EB214" s="143"/>
      <c r="EC214" s="143"/>
      <c r="ED214" s="143"/>
      <c r="EE214" s="143"/>
      <c r="EF214" s="143"/>
      <c r="EG214" s="143"/>
      <c r="EH214" s="143"/>
      <c r="EI214" s="143"/>
      <c r="EJ214" s="143"/>
      <c r="EK214" s="143"/>
      <c r="EL214" s="143"/>
      <c r="EM214" s="143"/>
      <c r="EN214" s="143"/>
      <c r="EO214" s="143"/>
      <c r="EP214" s="143"/>
      <c r="EQ214" s="143"/>
      <c r="ER214" s="143"/>
      <c r="ES214" s="143"/>
      <c r="ET214" s="143"/>
      <c r="EU214" s="143"/>
      <c r="EV214" s="143"/>
      <c r="EW214" s="143"/>
      <c r="EX214" s="143"/>
      <c r="EY214" s="143"/>
      <c r="EZ214" s="143"/>
      <c r="FA214" s="143"/>
      <c r="FB214" s="143"/>
      <c r="FC214" s="143"/>
      <c r="FD214" s="143"/>
      <c r="FE214" s="143"/>
      <c r="FF214" s="143"/>
      <c r="FG214" s="143"/>
      <c r="FH214" s="143"/>
      <c r="FI214" s="143"/>
      <c r="FJ214" s="143"/>
      <c r="FK214" s="143"/>
      <c r="FL214" s="143"/>
      <c r="FM214" s="143"/>
      <c r="FN214" s="143"/>
      <c r="FO214" s="143"/>
      <c r="FP214" s="143"/>
      <c r="FQ214" s="143"/>
      <c r="FR214" s="143"/>
      <c r="FS214" s="143"/>
      <c r="FT214" s="143"/>
      <c r="FU214" s="143"/>
      <c r="FV214" s="143"/>
      <c r="FW214" s="143"/>
      <c r="FX214" s="143"/>
      <c r="FY214" s="143"/>
      <c r="FZ214" s="143"/>
      <c r="GA214" s="143"/>
      <c r="GB214" s="143"/>
      <c r="GC214" s="143"/>
      <c r="GD214" s="143"/>
      <c r="GE214" s="143"/>
      <c r="GF214" s="143"/>
      <c r="GG214" s="143"/>
      <c r="GH214" s="143"/>
      <c r="GI214" s="143"/>
      <c r="GJ214" s="143"/>
      <c r="GK214" s="143"/>
      <c r="GL214" s="143"/>
      <c r="GM214" s="143"/>
      <c r="GN214" s="143"/>
      <c r="GO214" s="143"/>
      <c r="GP214" s="143"/>
      <c r="GQ214" s="143"/>
      <c r="GR214" s="143"/>
      <c r="GS214" s="143"/>
      <c r="GT214" s="143"/>
      <c r="GU214" s="143"/>
      <c r="GV214" s="143"/>
      <c r="GW214" s="143"/>
      <c r="GX214" s="143"/>
      <c r="GY214" s="143"/>
      <c r="GZ214" s="143"/>
      <c r="HA214" s="143"/>
      <c r="HB214" s="143"/>
      <c r="HC214" s="143"/>
      <c r="HD214" s="143"/>
      <c r="HE214" s="143"/>
      <c r="HF214" s="143"/>
      <c r="HG214" s="143"/>
      <c r="HH214" s="143"/>
      <c r="HI214" s="143"/>
      <c r="HJ214" s="143"/>
      <c r="HK214" s="143"/>
      <c r="HL214" s="143"/>
      <c r="HM214" s="143"/>
      <c r="HN214" s="143"/>
      <c r="HO214" s="143"/>
      <c r="HP214" s="143"/>
      <c r="HQ214" s="143"/>
      <c r="HR214" s="143"/>
      <c r="HS214" s="143"/>
      <c r="HT214" s="143"/>
      <c r="HU214" s="143"/>
      <c r="HV214" s="143"/>
      <c r="HW214" s="143"/>
      <c r="HX214" s="143"/>
      <c r="HY214" s="143"/>
      <c r="HZ214" s="143"/>
      <c r="IA214" s="143"/>
      <c r="IB214" s="143"/>
      <c r="IC214" s="143"/>
      <c r="ID214" s="143"/>
      <c r="IE214" s="143"/>
      <c r="IF214" s="143"/>
      <c r="IG214" s="143"/>
      <c r="IH214" s="143"/>
      <c r="II214" s="143"/>
      <c r="IJ214" s="143"/>
    </row>
    <row r="215" spans="1:244" ht="18">
      <c r="A215" s="128"/>
      <c r="B215" s="128" t="s">
        <v>188</v>
      </c>
      <c r="C215" s="128"/>
      <c r="D215" s="128"/>
      <c r="E215" s="224"/>
      <c r="F215" s="128"/>
      <c r="G215" s="128"/>
      <c r="H215" s="128"/>
      <c r="I215" s="128"/>
      <c r="J215" s="128"/>
      <c r="K215" s="128"/>
      <c r="L215" s="128"/>
      <c r="M215" s="128"/>
      <c r="N215" s="128"/>
      <c r="O215" s="128"/>
      <c r="P215" s="128"/>
      <c r="Q215" s="128"/>
      <c r="R215" s="128"/>
      <c r="S215" s="128"/>
      <c r="T215" s="128"/>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c r="BI215" s="209"/>
      <c r="BJ215" s="209"/>
      <c r="BK215" s="209"/>
      <c r="BL215" s="209"/>
      <c r="BM215" s="209"/>
      <c r="BN215" s="209"/>
      <c r="BO215" s="209"/>
      <c r="BP215" s="209"/>
      <c r="BQ215" s="209"/>
      <c r="BR215" s="209"/>
      <c r="BS215" s="209"/>
      <c r="BT215" s="209"/>
      <c r="BU215" s="209"/>
      <c r="BV215" s="209"/>
      <c r="BW215" s="209"/>
      <c r="BX215" s="209"/>
      <c r="BY215" s="209"/>
      <c r="BZ215" s="209"/>
      <c r="CA215" s="209"/>
      <c r="CB215" s="209"/>
      <c r="CC215" s="209"/>
      <c r="CD215" s="209"/>
      <c r="CE215" s="209"/>
      <c r="CF215" s="209"/>
      <c r="CG215" s="209"/>
      <c r="CH215" s="209"/>
      <c r="CI215" s="209"/>
      <c r="CJ215" s="209"/>
      <c r="CK215" s="209"/>
      <c r="CL215" s="209"/>
      <c r="CM215" s="209"/>
      <c r="CN215" s="209"/>
      <c r="CO215" s="209"/>
      <c r="CP215" s="209"/>
      <c r="CQ215" s="209"/>
      <c r="CR215" s="209"/>
      <c r="CS215" s="209"/>
      <c r="CT215" s="209"/>
      <c r="CU215" s="209"/>
      <c r="CV215" s="209"/>
      <c r="CW215" s="209"/>
      <c r="CX215" s="209"/>
      <c r="CY215" s="209"/>
      <c r="CZ215" s="209"/>
      <c r="DA215" s="209"/>
      <c r="DB215" s="209"/>
      <c r="DC215" s="209"/>
      <c r="DD215" s="209"/>
      <c r="DE215" s="209"/>
      <c r="DF215" s="209"/>
      <c r="DG215" s="209"/>
      <c r="DH215" s="209"/>
      <c r="DI215" s="209"/>
      <c r="DJ215" s="209"/>
      <c r="DK215" s="209"/>
      <c r="DL215" s="209"/>
      <c r="DM215" s="209"/>
      <c r="DN215" s="209"/>
      <c r="DO215" s="209"/>
      <c r="DP215" s="209"/>
      <c r="DQ215" s="209"/>
      <c r="DR215" s="209"/>
      <c r="DS215" s="209"/>
      <c r="DT215" s="209"/>
      <c r="DU215" s="209"/>
      <c r="DV215" s="209"/>
      <c r="DW215" s="209"/>
      <c r="DX215" s="209"/>
      <c r="DY215" s="209"/>
      <c r="DZ215" s="209"/>
      <c r="EA215" s="209"/>
      <c r="EB215" s="209"/>
      <c r="EC215" s="209"/>
      <c r="ED215" s="209"/>
      <c r="EE215" s="209"/>
      <c r="EF215" s="209"/>
      <c r="EG215" s="209"/>
      <c r="EH215" s="209"/>
      <c r="EI215" s="209"/>
      <c r="EJ215" s="209"/>
      <c r="EK215" s="209"/>
      <c r="EL215" s="209"/>
      <c r="EM215" s="209"/>
      <c r="EN215" s="209"/>
      <c r="EO215" s="209"/>
      <c r="EP215" s="209"/>
      <c r="EQ215" s="209"/>
      <c r="ER215" s="209"/>
      <c r="ES215" s="209"/>
      <c r="ET215" s="209"/>
      <c r="EU215" s="209"/>
      <c r="EV215" s="209"/>
      <c r="EW215" s="209"/>
      <c r="EX215" s="209"/>
      <c r="EY215" s="209"/>
      <c r="EZ215" s="209"/>
      <c r="FA215" s="209"/>
      <c r="FB215" s="209"/>
      <c r="FC215" s="209"/>
      <c r="FD215" s="209"/>
      <c r="FE215" s="209"/>
      <c r="FF215" s="209"/>
      <c r="FG215" s="209"/>
      <c r="FH215" s="209"/>
      <c r="FI215" s="209"/>
      <c r="FJ215" s="209"/>
      <c r="FK215" s="209"/>
      <c r="FL215" s="209"/>
      <c r="FM215" s="209"/>
      <c r="FN215" s="209"/>
      <c r="FO215" s="209"/>
      <c r="FP215" s="209"/>
      <c r="FQ215" s="209"/>
      <c r="FR215" s="209"/>
      <c r="FS215" s="209"/>
      <c r="FT215" s="209"/>
      <c r="FU215" s="209"/>
      <c r="FV215" s="209"/>
      <c r="FW215" s="209"/>
      <c r="FX215" s="209"/>
      <c r="FY215" s="209"/>
      <c r="FZ215" s="209"/>
      <c r="GA215" s="209"/>
      <c r="GB215" s="209"/>
      <c r="GC215" s="209"/>
      <c r="GD215" s="209"/>
      <c r="GE215" s="209"/>
      <c r="GF215" s="209"/>
      <c r="GG215" s="209"/>
      <c r="GH215" s="209"/>
      <c r="GI215" s="209"/>
      <c r="GJ215" s="209"/>
      <c r="GK215" s="209"/>
      <c r="GL215" s="209"/>
      <c r="GM215" s="209"/>
      <c r="GN215" s="209"/>
      <c r="GO215" s="209"/>
      <c r="GP215" s="209"/>
      <c r="GQ215" s="209"/>
      <c r="GR215" s="209"/>
      <c r="GS215" s="209"/>
      <c r="GT215" s="209"/>
      <c r="GU215" s="209"/>
      <c r="GV215" s="209"/>
      <c r="GW215" s="209"/>
      <c r="GX215" s="209"/>
      <c r="GY215" s="209"/>
      <c r="GZ215" s="209"/>
      <c r="HA215" s="209"/>
      <c r="HB215" s="209"/>
      <c r="HC215" s="209"/>
      <c r="HD215" s="209"/>
      <c r="HE215" s="209"/>
      <c r="HF215" s="209"/>
      <c r="HG215" s="209"/>
      <c r="HH215" s="209"/>
      <c r="HI215" s="209"/>
      <c r="HJ215" s="209"/>
      <c r="HK215" s="209"/>
      <c r="HL215" s="209"/>
      <c r="HM215" s="209"/>
      <c r="HN215" s="209"/>
      <c r="HO215" s="209"/>
      <c r="HP215" s="209"/>
      <c r="HQ215" s="209"/>
      <c r="HR215" s="209"/>
      <c r="HS215" s="209"/>
      <c r="HT215" s="209"/>
      <c r="HU215" s="209"/>
      <c r="HV215" s="209"/>
      <c r="HW215" s="209"/>
      <c r="HX215" s="209"/>
      <c r="HY215" s="209"/>
      <c r="HZ215" s="209"/>
      <c r="IA215" s="209"/>
      <c r="IB215" s="209"/>
      <c r="IC215" s="209"/>
      <c r="ID215" s="209"/>
      <c r="IE215" s="209"/>
      <c r="IF215" s="209"/>
      <c r="IG215" s="209"/>
      <c r="IH215" s="209"/>
      <c r="II215" s="209"/>
      <c r="IJ215" s="209"/>
    </row>
    <row r="216" spans="1:20" ht="15" customHeight="1" thickBot="1">
      <c r="A216" s="18"/>
      <c r="B216" s="18"/>
      <c r="C216" s="18"/>
      <c r="D216" s="187"/>
      <c r="E216" s="223"/>
      <c r="F216" s="18"/>
      <c r="G216" s="18"/>
      <c r="H216" s="18"/>
      <c r="I216" s="18"/>
      <c r="J216" s="18"/>
      <c r="K216" s="18"/>
      <c r="L216" s="18"/>
      <c r="M216" s="18"/>
      <c r="N216" s="18"/>
      <c r="O216" s="18"/>
      <c r="P216" s="18"/>
      <c r="Q216" s="18"/>
      <c r="R216" s="18"/>
      <c r="S216" s="18"/>
      <c r="T216" s="18"/>
    </row>
    <row r="217" spans="1:20" ht="15" customHeight="1">
      <c r="A217" s="18"/>
      <c r="B217" s="18"/>
      <c r="C217" s="18"/>
      <c r="D217" s="269" t="s">
        <v>215</v>
      </c>
      <c r="E217" s="270"/>
      <c r="F217" s="48"/>
      <c r="G217" s="132" t="s">
        <v>40</v>
      </c>
      <c r="H217" s="132"/>
      <c r="I217" s="48"/>
      <c r="J217" s="48"/>
      <c r="K217" s="48"/>
      <c r="L217" s="132" t="s">
        <v>41</v>
      </c>
      <c r="M217" s="133" t="s">
        <v>42</v>
      </c>
      <c r="N217" s="18"/>
      <c r="O217" s="18"/>
      <c r="P217" s="18"/>
      <c r="Q217" s="18"/>
      <c r="R217" s="18"/>
      <c r="S217" s="18"/>
      <c r="T217" s="18"/>
    </row>
    <row r="218" spans="1:20" ht="15" customHeight="1">
      <c r="A218" s="18"/>
      <c r="B218" s="18"/>
      <c r="C218" s="18"/>
      <c r="D218" s="271"/>
      <c r="E218" s="272"/>
      <c r="F218" s="259" t="s">
        <v>43</v>
      </c>
      <c r="G218" s="259"/>
      <c r="H218" s="259"/>
      <c r="I218" s="49"/>
      <c r="J218" s="49"/>
      <c r="K218" s="49"/>
      <c r="L218" s="131" t="s">
        <v>44</v>
      </c>
      <c r="M218" s="134" t="s">
        <v>44</v>
      </c>
      <c r="N218" s="18"/>
      <c r="O218" s="18"/>
      <c r="P218" s="18"/>
      <c r="Q218" s="18"/>
      <c r="R218" s="18"/>
      <c r="S218" s="18"/>
      <c r="T218" s="18"/>
    </row>
    <row r="219" spans="1:244" s="144" customFormat="1" ht="18.75" customHeight="1" thickBot="1">
      <c r="A219" s="18"/>
      <c r="B219" s="18"/>
      <c r="C219" s="18"/>
      <c r="D219" s="273"/>
      <c r="E219" s="274"/>
      <c r="F219" s="50" t="s">
        <v>45</v>
      </c>
      <c r="G219" s="50" t="s">
        <v>46</v>
      </c>
      <c r="H219" s="50" t="s">
        <v>47</v>
      </c>
      <c r="I219" s="51"/>
      <c r="J219" s="51"/>
      <c r="K219" s="51"/>
      <c r="L219" s="50" t="s">
        <v>48</v>
      </c>
      <c r="M219" s="52" t="s">
        <v>49</v>
      </c>
      <c r="N219" s="18"/>
      <c r="O219" s="18"/>
      <c r="P219" s="18"/>
      <c r="Q219" s="18"/>
      <c r="R219" s="18"/>
      <c r="S219" s="18"/>
      <c r="T219" s="18"/>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c r="BK219" s="143"/>
      <c r="BL219" s="143"/>
      <c r="BM219" s="143"/>
      <c r="BN219" s="143"/>
      <c r="BO219" s="143"/>
      <c r="BP219" s="143"/>
      <c r="BQ219" s="143"/>
      <c r="BR219" s="143"/>
      <c r="BS219" s="143"/>
      <c r="BT219" s="143"/>
      <c r="BU219" s="143"/>
      <c r="BV219" s="143"/>
      <c r="BW219" s="143"/>
      <c r="BX219" s="143"/>
      <c r="BY219" s="143"/>
      <c r="BZ219" s="143"/>
      <c r="CA219" s="143"/>
      <c r="CB219" s="143"/>
      <c r="CC219" s="143"/>
      <c r="CD219" s="143"/>
      <c r="CE219" s="143"/>
      <c r="CF219" s="143"/>
      <c r="CG219" s="143"/>
      <c r="CH219" s="143"/>
      <c r="CI219" s="143"/>
      <c r="CJ219" s="143"/>
      <c r="CK219" s="143"/>
      <c r="CL219" s="143"/>
      <c r="CM219" s="143"/>
      <c r="CN219" s="143"/>
      <c r="CO219" s="143"/>
      <c r="CP219" s="143"/>
      <c r="CQ219" s="143"/>
      <c r="CR219" s="143"/>
      <c r="CS219" s="143"/>
      <c r="CT219" s="143"/>
      <c r="CU219" s="143"/>
      <c r="CV219" s="143"/>
      <c r="CW219" s="143"/>
      <c r="CX219" s="143"/>
      <c r="CY219" s="143"/>
      <c r="CZ219" s="143"/>
      <c r="DA219" s="143"/>
      <c r="DB219" s="143"/>
      <c r="DC219" s="143"/>
      <c r="DD219" s="143"/>
      <c r="DE219" s="143"/>
      <c r="DF219" s="143"/>
      <c r="DG219" s="143"/>
      <c r="DH219" s="143"/>
      <c r="DI219" s="143"/>
      <c r="DJ219" s="143"/>
      <c r="DK219" s="143"/>
      <c r="DL219" s="143"/>
      <c r="DM219" s="143"/>
      <c r="DN219" s="143"/>
      <c r="DO219" s="143"/>
      <c r="DP219" s="143"/>
      <c r="DQ219" s="143"/>
      <c r="DR219" s="143"/>
      <c r="DS219" s="143"/>
      <c r="DT219" s="143"/>
      <c r="DU219" s="143"/>
      <c r="DV219" s="143"/>
      <c r="DW219" s="143"/>
      <c r="DX219" s="143"/>
      <c r="DY219" s="143"/>
      <c r="DZ219" s="143"/>
      <c r="EA219" s="143"/>
      <c r="EB219" s="143"/>
      <c r="EC219" s="143"/>
      <c r="ED219" s="143"/>
      <c r="EE219" s="143"/>
      <c r="EF219" s="143"/>
      <c r="EG219" s="143"/>
      <c r="EH219" s="143"/>
      <c r="EI219" s="143"/>
      <c r="EJ219" s="143"/>
      <c r="EK219" s="143"/>
      <c r="EL219" s="143"/>
      <c r="EM219" s="143"/>
      <c r="EN219" s="143"/>
      <c r="EO219" s="143"/>
      <c r="EP219" s="143"/>
      <c r="EQ219" s="143"/>
      <c r="ER219" s="143"/>
      <c r="ES219" s="143"/>
      <c r="ET219" s="143"/>
      <c r="EU219" s="143"/>
      <c r="EV219" s="143"/>
      <c r="EW219" s="143"/>
      <c r="EX219" s="143"/>
      <c r="EY219" s="143"/>
      <c r="EZ219" s="143"/>
      <c r="FA219" s="143"/>
      <c r="FB219" s="143"/>
      <c r="FC219" s="143"/>
      <c r="FD219" s="143"/>
      <c r="FE219" s="143"/>
      <c r="FF219" s="143"/>
      <c r="FG219" s="143"/>
      <c r="FH219" s="143"/>
      <c r="FI219" s="143"/>
      <c r="FJ219" s="143"/>
      <c r="FK219" s="143"/>
      <c r="FL219" s="143"/>
      <c r="FM219" s="143"/>
      <c r="FN219" s="143"/>
      <c r="FO219" s="143"/>
      <c r="FP219" s="143"/>
      <c r="FQ219" s="143"/>
      <c r="FR219" s="143"/>
      <c r="FS219" s="143"/>
      <c r="FT219" s="143"/>
      <c r="FU219" s="143"/>
      <c r="FV219" s="143"/>
      <c r="FW219" s="143"/>
      <c r="FX219" s="143"/>
      <c r="FY219" s="143"/>
      <c r="FZ219" s="143"/>
      <c r="GA219" s="143"/>
      <c r="GB219" s="143"/>
      <c r="GC219" s="143"/>
      <c r="GD219" s="143"/>
      <c r="GE219" s="143"/>
      <c r="GF219" s="143"/>
      <c r="GG219" s="143"/>
      <c r="GH219" s="143"/>
      <c r="GI219" s="143"/>
      <c r="GJ219" s="143"/>
      <c r="GK219" s="143"/>
      <c r="GL219" s="143"/>
      <c r="GM219" s="143"/>
      <c r="GN219" s="143"/>
      <c r="GO219" s="143"/>
      <c r="GP219" s="143"/>
      <c r="GQ219" s="143"/>
      <c r="GR219" s="143"/>
      <c r="GS219" s="143"/>
      <c r="GT219" s="143"/>
      <c r="GU219" s="143"/>
      <c r="GV219" s="143"/>
      <c r="GW219" s="143"/>
      <c r="GX219" s="143"/>
      <c r="GY219" s="143"/>
      <c r="GZ219" s="143"/>
      <c r="HA219" s="143"/>
      <c r="HB219" s="143"/>
      <c r="HC219" s="143"/>
      <c r="HD219" s="143"/>
      <c r="HE219" s="143"/>
      <c r="HF219" s="143"/>
      <c r="HG219" s="143"/>
      <c r="HH219" s="143"/>
      <c r="HI219" s="143"/>
      <c r="HJ219" s="143"/>
      <c r="HK219" s="143"/>
      <c r="HL219" s="143"/>
      <c r="HM219" s="143"/>
      <c r="HN219" s="143"/>
      <c r="HO219" s="143"/>
      <c r="HP219" s="143"/>
      <c r="HQ219" s="143"/>
      <c r="HR219" s="143"/>
      <c r="HS219" s="143"/>
      <c r="HT219" s="143"/>
      <c r="HU219" s="143"/>
      <c r="HV219" s="143"/>
      <c r="HW219" s="143"/>
      <c r="HX219" s="143"/>
      <c r="HY219" s="143"/>
      <c r="HZ219" s="143"/>
      <c r="IA219" s="143"/>
      <c r="IB219" s="143"/>
      <c r="IC219" s="143"/>
      <c r="ID219" s="143"/>
      <c r="IE219" s="143"/>
      <c r="IF219" s="143"/>
      <c r="IG219" s="143"/>
      <c r="IH219" s="143"/>
      <c r="II219" s="143"/>
      <c r="IJ219" s="143"/>
    </row>
    <row r="220" spans="1:20" s="144" customFormat="1" ht="18.75" customHeight="1">
      <c r="A220" s="45"/>
      <c r="B220" s="45"/>
      <c r="C220" s="45"/>
      <c r="D220" s="188" t="s">
        <v>25</v>
      </c>
      <c r="E220" s="228" t="s">
        <v>200</v>
      </c>
      <c r="F220" s="86"/>
      <c r="G220" s="87"/>
      <c r="H220" s="87"/>
      <c r="I220" s="29">
        <f aca="true" t="shared" si="44" ref="I220:K222">IF(F220&gt;0,1,"")</f>
      </c>
      <c r="J220" s="29">
        <f t="shared" si="44"/>
      </c>
      <c r="K220" s="30">
        <f t="shared" si="44"/>
      </c>
      <c r="L220" s="197">
        <f>IF(SUM(I220:K220)&gt;1,"ERROR",IF(F220&gt;=1,F220*4.33,IF(G220&gt;=1,G220,IF(H220&gt;=1,H220/12,""))))</f>
      </c>
      <c r="M220" s="88"/>
      <c r="N220" s="45"/>
      <c r="O220" s="277">
        <f>IF(OR(COUNTIF($L$220:$L$222,"ERROR")&gt;0,COUNTIF($L$224:$L$226,"ERROR")&gt;0),Admin!E2,"")</f>
      </c>
      <c r="P220" s="277"/>
      <c r="Q220" s="277"/>
      <c r="R220" s="277"/>
      <c r="S220" s="45"/>
      <c r="T220" s="45"/>
    </row>
    <row r="221" spans="1:20" s="144" customFormat="1" ht="18.75" customHeight="1">
      <c r="A221" s="45"/>
      <c r="B221" s="45"/>
      <c r="C221" s="45"/>
      <c r="D221" s="188" t="s">
        <v>26</v>
      </c>
      <c r="E221" s="227" t="s">
        <v>199</v>
      </c>
      <c r="F221" s="86"/>
      <c r="G221" s="87"/>
      <c r="H221" s="87"/>
      <c r="I221" s="29">
        <f t="shared" si="44"/>
      </c>
      <c r="J221" s="29">
        <f t="shared" si="44"/>
      </c>
      <c r="K221" s="30">
        <f t="shared" si="44"/>
      </c>
      <c r="L221" s="194">
        <f>IF(SUM(I221:K221)&gt;1,"ERROR",IF(F221&gt;=1,F221*4.33,IF(G221&gt;=1,G221,IF(H221&gt;=1,H221/12,""))))</f>
      </c>
      <c r="M221" s="88"/>
      <c r="N221" s="45"/>
      <c r="O221" s="277"/>
      <c r="P221" s="277"/>
      <c r="Q221" s="277"/>
      <c r="R221" s="277"/>
      <c r="S221" s="45"/>
      <c r="T221" s="45"/>
    </row>
    <row r="222" spans="1:20" s="144" customFormat="1" ht="18.75" customHeight="1" thickBot="1">
      <c r="A222" s="45"/>
      <c r="B222" s="45"/>
      <c r="C222" s="45"/>
      <c r="D222" s="190" t="s">
        <v>27</v>
      </c>
      <c r="E222" s="227" t="s">
        <v>199</v>
      </c>
      <c r="F222" s="91"/>
      <c r="G222" s="92"/>
      <c r="H222" s="92"/>
      <c r="I222" s="25">
        <f t="shared" si="44"/>
      </c>
      <c r="J222" s="25">
        <f t="shared" si="44"/>
      </c>
      <c r="K222" s="26">
        <f t="shared" si="44"/>
      </c>
      <c r="L222" s="195">
        <f>IF(SUM(I222:K222)&gt;1,"ERROR",IF(F222&gt;=1,F222*4.33,IF(G222&gt;=1,G222,IF(H222&gt;=1,H222/12,""))))</f>
      </c>
      <c r="M222" s="93"/>
      <c r="N222" s="45"/>
      <c r="O222" s="277"/>
      <c r="P222" s="277"/>
      <c r="Q222" s="277"/>
      <c r="R222" s="277"/>
      <c r="S222" s="45"/>
      <c r="T222" s="45"/>
    </row>
    <row r="223" spans="1:20" s="144" customFormat="1" ht="18.75" customHeight="1" thickBot="1">
      <c r="A223" s="45"/>
      <c r="B223" s="45"/>
      <c r="C223" s="45"/>
      <c r="D223" s="253" t="s">
        <v>28</v>
      </c>
      <c r="E223" s="254"/>
      <c r="F223" s="254"/>
      <c r="G223" s="254"/>
      <c r="H223" s="254"/>
      <c r="I223" s="254"/>
      <c r="J223" s="254"/>
      <c r="K223" s="254"/>
      <c r="L223" s="254"/>
      <c r="M223" s="255"/>
      <c r="N223" s="45"/>
      <c r="O223" s="277"/>
      <c r="P223" s="277"/>
      <c r="Q223" s="277"/>
      <c r="R223" s="277"/>
      <c r="S223" s="45"/>
      <c r="T223" s="45"/>
    </row>
    <row r="224" spans="1:20" s="144" customFormat="1" ht="18.75" customHeight="1">
      <c r="A224" s="45"/>
      <c r="B224" s="45"/>
      <c r="C224" s="45"/>
      <c r="D224" s="263" t="s">
        <v>205</v>
      </c>
      <c r="E224" s="264"/>
      <c r="F224" s="86"/>
      <c r="G224" s="87"/>
      <c r="H224" s="87"/>
      <c r="I224" s="29">
        <f aca="true" t="shared" si="45" ref="I224:K226">IF(F224&gt;0,1,"")</f>
      </c>
      <c r="J224" s="29">
        <f t="shared" si="45"/>
      </c>
      <c r="K224" s="30">
        <f t="shared" si="45"/>
      </c>
      <c r="L224" s="197">
        <f>IF(SUM(I224:K224)&gt;1,"ERROR",IF(F224&gt;=1,F224*4.33,IF(G224&gt;=1,G224,IF(H224&gt;=1,H224/12,""))))</f>
      </c>
      <c r="M224" s="88"/>
      <c r="N224" s="45"/>
      <c r="O224" s="277"/>
      <c r="P224" s="277"/>
      <c r="Q224" s="277"/>
      <c r="R224" s="277"/>
      <c r="S224" s="45"/>
      <c r="T224" s="45"/>
    </row>
    <row r="225" spans="1:20" s="144" customFormat="1" ht="18.75" customHeight="1">
      <c r="A225" s="45"/>
      <c r="B225" s="45"/>
      <c r="C225" s="45"/>
      <c r="D225" s="263" t="s">
        <v>205</v>
      </c>
      <c r="E225" s="264"/>
      <c r="F225" s="86"/>
      <c r="G225" s="87"/>
      <c r="H225" s="87"/>
      <c r="I225" s="29">
        <f>IF(F225&gt;0,1,"")</f>
      </c>
      <c r="J225" s="29">
        <f>IF(G225&gt;0,1,"")</f>
      </c>
      <c r="K225" s="30">
        <f>IF(H225&gt;0,1,"")</f>
      </c>
      <c r="L225" s="197">
        <f>IF(SUM(I225:K225)&gt;1,"ERROR",IF(F225&gt;=1,F225*4.33,IF(G225&gt;=1,G225,IF(H225&gt;=1,H225/12,""))))</f>
      </c>
      <c r="M225" s="88"/>
      <c r="N225" s="45"/>
      <c r="O225" s="277"/>
      <c r="P225" s="277"/>
      <c r="Q225" s="277"/>
      <c r="R225" s="277"/>
      <c r="S225" s="45"/>
      <c r="T225" s="45"/>
    </row>
    <row r="226" spans="1:244" ht="18.75" customHeight="1" thickBot="1">
      <c r="A226" s="45"/>
      <c r="B226" s="45"/>
      <c r="C226" s="45"/>
      <c r="D226" s="263" t="s">
        <v>205</v>
      </c>
      <c r="E226" s="264"/>
      <c r="F226" s="91"/>
      <c r="G226" s="92"/>
      <c r="H226" s="92"/>
      <c r="I226" s="25">
        <f t="shared" si="45"/>
      </c>
      <c r="J226" s="25">
        <f t="shared" si="45"/>
      </c>
      <c r="K226" s="26">
        <f t="shared" si="45"/>
      </c>
      <c r="L226" s="195">
        <f>IF(SUM(I226:K226)&gt;1,"ERROR",IF(F226&gt;=1,F226*4.33,IF(G226&gt;=1,G226,IF(H226&gt;=1,H226/12,""))))</f>
      </c>
      <c r="M226" s="93"/>
      <c r="N226" s="45"/>
      <c r="O226" s="277"/>
      <c r="P226" s="277"/>
      <c r="Q226" s="277"/>
      <c r="R226" s="277"/>
      <c r="S226" s="45"/>
      <c r="T226" s="45"/>
      <c r="U226" s="144"/>
      <c r="V226" s="144"/>
      <c r="W226" s="144"/>
      <c r="X226" s="144"/>
      <c r="Y226" s="144"/>
      <c r="Z226" s="144"/>
      <c r="AA226" s="144"/>
      <c r="AB226" s="144"/>
      <c r="AC226" s="144"/>
      <c r="AD226" s="144"/>
      <c r="AE226" s="144"/>
      <c r="AF226" s="144"/>
      <c r="AG226" s="144"/>
      <c r="AH226" s="144"/>
      <c r="AI226" s="144"/>
      <c r="AJ226" s="144"/>
      <c r="AK226" s="144"/>
      <c r="AL226" s="144"/>
      <c r="AM226" s="144"/>
      <c r="AN226" s="144"/>
      <c r="AO226" s="144"/>
      <c r="AP226" s="144"/>
      <c r="AQ226" s="144"/>
      <c r="AR226" s="144"/>
      <c r="AS226" s="144"/>
      <c r="AT226" s="144"/>
      <c r="AU226" s="144"/>
      <c r="AV226" s="144"/>
      <c r="AW226" s="144"/>
      <c r="AX226" s="144"/>
      <c r="AY226" s="144"/>
      <c r="AZ226" s="144"/>
      <c r="BA226" s="144"/>
      <c r="BB226" s="144"/>
      <c r="BC226" s="144"/>
      <c r="BD226" s="144"/>
      <c r="BE226" s="144"/>
      <c r="BF226" s="144"/>
      <c r="BG226" s="144"/>
      <c r="BH226" s="144"/>
      <c r="BI226" s="144"/>
      <c r="BJ226" s="144"/>
      <c r="BK226" s="144"/>
      <c r="BL226" s="144"/>
      <c r="BM226" s="144"/>
      <c r="BN226" s="144"/>
      <c r="BO226" s="144"/>
      <c r="BP226" s="144"/>
      <c r="BQ226" s="144"/>
      <c r="BR226" s="144"/>
      <c r="BS226" s="144"/>
      <c r="BT226" s="144"/>
      <c r="BU226" s="144"/>
      <c r="BV226" s="144"/>
      <c r="BW226" s="144"/>
      <c r="BX226" s="144"/>
      <c r="BY226" s="144"/>
      <c r="BZ226" s="144"/>
      <c r="CA226" s="144"/>
      <c r="CB226" s="144"/>
      <c r="CC226" s="144"/>
      <c r="CD226" s="144"/>
      <c r="CE226" s="144"/>
      <c r="CF226" s="144"/>
      <c r="CG226" s="144"/>
      <c r="CH226" s="144"/>
      <c r="CI226" s="144"/>
      <c r="CJ226" s="144"/>
      <c r="CK226" s="144"/>
      <c r="CL226" s="144"/>
      <c r="CM226" s="144"/>
      <c r="CN226" s="144"/>
      <c r="CO226" s="144"/>
      <c r="CP226" s="144"/>
      <c r="CQ226" s="144"/>
      <c r="CR226" s="144"/>
      <c r="CS226" s="144"/>
      <c r="CT226" s="144"/>
      <c r="CU226" s="144"/>
      <c r="CV226" s="144"/>
      <c r="CW226" s="144"/>
      <c r="CX226" s="144"/>
      <c r="CY226" s="144"/>
      <c r="CZ226" s="144"/>
      <c r="DA226" s="144"/>
      <c r="DB226" s="144"/>
      <c r="DC226" s="144"/>
      <c r="DD226" s="144"/>
      <c r="DE226" s="144"/>
      <c r="DF226" s="144"/>
      <c r="DG226" s="144"/>
      <c r="DH226" s="144"/>
      <c r="DI226" s="144"/>
      <c r="DJ226" s="144"/>
      <c r="DK226" s="144"/>
      <c r="DL226" s="144"/>
      <c r="DM226" s="144"/>
      <c r="DN226" s="144"/>
      <c r="DO226" s="144"/>
      <c r="DP226" s="144"/>
      <c r="DQ226" s="144"/>
      <c r="DR226" s="144"/>
      <c r="DS226" s="144"/>
      <c r="DT226" s="144"/>
      <c r="DU226" s="144"/>
      <c r="DV226" s="144"/>
      <c r="DW226" s="144"/>
      <c r="DX226" s="144"/>
      <c r="DY226" s="144"/>
      <c r="DZ226" s="144"/>
      <c r="EA226" s="144"/>
      <c r="EB226" s="144"/>
      <c r="EC226" s="144"/>
      <c r="ED226" s="144"/>
      <c r="EE226" s="144"/>
      <c r="EF226" s="144"/>
      <c r="EG226" s="144"/>
      <c r="EH226" s="144"/>
      <c r="EI226" s="144"/>
      <c r="EJ226" s="144"/>
      <c r="EK226" s="144"/>
      <c r="EL226" s="144"/>
      <c r="EM226" s="144"/>
      <c r="EN226" s="144"/>
      <c r="EO226" s="144"/>
      <c r="EP226" s="144"/>
      <c r="EQ226" s="144"/>
      <c r="ER226" s="144"/>
      <c r="ES226" s="144"/>
      <c r="ET226" s="144"/>
      <c r="EU226" s="144"/>
      <c r="EV226" s="144"/>
      <c r="EW226" s="144"/>
      <c r="EX226" s="144"/>
      <c r="EY226" s="144"/>
      <c r="EZ226" s="144"/>
      <c r="FA226" s="144"/>
      <c r="FB226" s="144"/>
      <c r="FC226" s="144"/>
      <c r="FD226" s="144"/>
      <c r="FE226" s="144"/>
      <c r="FF226" s="144"/>
      <c r="FG226" s="144"/>
      <c r="FH226" s="144"/>
      <c r="FI226" s="144"/>
      <c r="FJ226" s="144"/>
      <c r="FK226" s="144"/>
      <c r="FL226" s="144"/>
      <c r="FM226" s="144"/>
      <c r="FN226" s="144"/>
      <c r="FO226" s="144"/>
      <c r="FP226" s="144"/>
      <c r="FQ226" s="144"/>
      <c r="FR226" s="144"/>
      <c r="FS226" s="144"/>
      <c r="FT226" s="144"/>
      <c r="FU226" s="144"/>
      <c r="FV226" s="144"/>
      <c r="FW226" s="144"/>
      <c r="FX226" s="144"/>
      <c r="FY226" s="144"/>
      <c r="FZ226" s="144"/>
      <c r="GA226" s="144"/>
      <c r="GB226" s="144"/>
      <c r="GC226" s="144"/>
      <c r="GD226" s="144"/>
      <c r="GE226" s="144"/>
      <c r="GF226" s="144"/>
      <c r="GG226" s="144"/>
      <c r="GH226" s="144"/>
      <c r="GI226" s="144"/>
      <c r="GJ226" s="144"/>
      <c r="GK226" s="144"/>
      <c r="GL226" s="144"/>
      <c r="GM226" s="144"/>
      <c r="GN226" s="144"/>
      <c r="GO226" s="144"/>
      <c r="GP226" s="144"/>
      <c r="GQ226" s="144"/>
      <c r="GR226" s="144"/>
      <c r="GS226" s="144"/>
      <c r="GT226" s="144"/>
      <c r="GU226" s="144"/>
      <c r="GV226" s="144"/>
      <c r="GW226" s="144"/>
      <c r="GX226" s="144"/>
      <c r="GY226" s="144"/>
      <c r="GZ226" s="144"/>
      <c r="HA226" s="144"/>
      <c r="HB226" s="144"/>
      <c r="HC226" s="144"/>
      <c r="HD226" s="144"/>
      <c r="HE226" s="144"/>
      <c r="HF226" s="144"/>
      <c r="HG226" s="144"/>
      <c r="HH226" s="144"/>
      <c r="HI226" s="144"/>
      <c r="HJ226" s="144"/>
      <c r="HK226" s="144"/>
      <c r="HL226" s="144"/>
      <c r="HM226" s="144"/>
      <c r="HN226" s="144"/>
      <c r="HO226" s="144"/>
      <c r="HP226" s="144"/>
      <c r="HQ226" s="144"/>
      <c r="HR226" s="144"/>
      <c r="HS226" s="144"/>
      <c r="HT226" s="144"/>
      <c r="HU226" s="144"/>
      <c r="HV226" s="144"/>
      <c r="HW226" s="144"/>
      <c r="HX226" s="144"/>
      <c r="HY226" s="144"/>
      <c r="HZ226" s="144"/>
      <c r="IA226" s="144"/>
      <c r="IB226" s="144"/>
      <c r="IC226" s="144"/>
      <c r="ID226" s="144"/>
      <c r="IE226" s="144"/>
      <c r="IF226" s="144"/>
      <c r="IG226" s="144"/>
      <c r="IH226" s="144"/>
      <c r="II226" s="144"/>
      <c r="IJ226" s="144"/>
    </row>
    <row r="227" spans="1:20" ht="13.5" thickBot="1">
      <c r="A227" s="18"/>
      <c r="B227" s="18"/>
      <c r="C227" s="18"/>
      <c r="D227" s="257" t="s">
        <v>193</v>
      </c>
      <c r="E227" s="258"/>
      <c r="F227" s="84">
        <f>IF(SUM(F220:F222,F224:F226)&gt;=1,SUM(F220:F222,F224:F226),"")</f>
      </c>
      <c r="G227" s="84">
        <f>IF(SUM(G220:G222,G224:G226)&gt;=1,SUM(G220:G222,G224:G226),"")</f>
      </c>
      <c r="H227" s="84">
        <f>IF(SUM(H220:H222,H224:H226)&gt;=1,SUM(H220:H222,H224:H226),"")</f>
      </c>
      <c r="I227" s="84"/>
      <c r="J227" s="84"/>
      <c r="K227" s="84"/>
      <c r="L227" s="84">
        <f>SUM(L220:L222,L224:L226)</f>
        <v>0</v>
      </c>
      <c r="M227" s="139">
        <f>IF(SUM(M220:M222,M224:M226)&gt;=1,SUM(M220:M222,M224:M226),"")</f>
      </c>
      <c r="N227" s="18"/>
      <c r="O227" s="18"/>
      <c r="P227" s="18"/>
      <c r="Q227" s="18"/>
      <c r="R227" s="18"/>
      <c r="S227" s="18"/>
      <c r="T227" s="18"/>
    </row>
    <row r="228" spans="1:20" ht="12.75">
      <c r="A228" s="18"/>
      <c r="B228" s="18"/>
      <c r="C228" s="18"/>
      <c r="D228" s="1"/>
      <c r="E228" s="230"/>
      <c r="F228" s="2"/>
      <c r="G228" s="2"/>
      <c r="H228" s="2"/>
      <c r="I228" s="18"/>
      <c r="J228" s="18"/>
      <c r="K228" s="18"/>
      <c r="L228" s="2"/>
      <c r="M228" s="2"/>
      <c r="N228" s="18"/>
      <c r="O228" s="18"/>
      <c r="P228" s="18"/>
      <c r="Q228" s="18"/>
      <c r="R228" s="18"/>
      <c r="S228" s="18"/>
      <c r="T228" s="18"/>
    </row>
    <row r="229" spans="1:244" s="209" customFormat="1" ht="18.75" customHeight="1">
      <c r="A229" s="18"/>
      <c r="B229" s="18"/>
      <c r="C229" s="18"/>
      <c r="D229" s="187"/>
      <c r="E229" s="223"/>
      <c r="F229" s="18"/>
      <c r="G229" s="18"/>
      <c r="H229" s="18"/>
      <c r="I229" s="18"/>
      <c r="J229" s="18"/>
      <c r="K229" s="18"/>
      <c r="L229" s="18"/>
      <c r="M229" s="18"/>
      <c r="N229" s="18"/>
      <c r="O229" s="18"/>
      <c r="P229" s="18"/>
      <c r="Q229" s="18"/>
      <c r="R229" s="18"/>
      <c r="S229" s="18"/>
      <c r="T229" s="18"/>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c r="BZ229" s="143"/>
      <c r="CA229" s="143"/>
      <c r="CB229" s="143"/>
      <c r="CC229" s="143"/>
      <c r="CD229" s="143"/>
      <c r="CE229" s="143"/>
      <c r="CF229" s="143"/>
      <c r="CG229" s="143"/>
      <c r="CH229" s="143"/>
      <c r="CI229" s="143"/>
      <c r="CJ229" s="143"/>
      <c r="CK229" s="143"/>
      <c r="CL229" s="143"/>
      <c r="CM229" s="143"/>
      <c r="CN229" s="143"/>
      <c r="CO229" s="143"/>
      <c r="CP229" s="143"/>
      <c r="CQ229" s="143"/>
      <c r="CR229" s="143"/>
      <c r="CS229" s="143"/>
      <c r="CT229" s="143"/>
      <c r="CU229" s="143"/>
      <c r="CV229" s="143"/>
      <c r="CW229" s="143"/>
      <c r="CX229" s="143"/>
      <c r="CY229" s="143"/>
      <c r="CZ229" s="143"/>
      <c r="DA229" s="143"/>
      <c r="DB229" s="143"/>
      <c r="DC229" s="143"/>
      <c r="DD229" s="143"/>
      <c r="DE229" s="143"/>
      <c r="DF229" s="143"/>
      <c r="DG229" s="143"/>
      <c r="DH229" s="143"/>
      <c r="DI229" s="143"/>
      <c r="DJ229" s="143"/>
      <c r="DK229" s="143"/>
      <c r="DL229" s="143"/>
      <c r="DM229" s="143"/>
      <c r="DN229" s="143"/>
      <c r="DO229" s="143"/>
      <c r="DP229" s="143"/>
      <c r="DQ229" s="143"/>
      <c r="DR229" s="143"/>
      <c r="DS229" s="143"/>
      <c r="DT229" s="143"/>
      <c r="DU229" s="143"/>
      <c r="DV229" s="143"/>
      <c r="DW229" s="143"/>
      <c r="DX229" s="143"/>
      <c r="DY229" s="143"/>
      <c r="DZ229" s="143"/>
      <c r="EA229" s="143"/>
      <c r="EB229" s="143"/>
      <c r="EC229" s="143"/>
      <c r="ED229" s="143"/>
      <c r="EE229" s="143"/>
      <c r="EF229" s="143"/>
      <c r="EG229" s="143"/>
      <c r="EH229" s="143"/>
      <c r="EI229" s="143"/>
      <c r="EJ229" s="143"/>
      <c r="EK229" s="143"/>
      <c r="EL229" s="143"/>
      <c r="EM229" s="143"/>
      <c r="EN229" s="143"/>
      <c r="EO229" s="143"/>
      <c r="EP229" s="143"/>
      <c r="EQ229" s="143"/>
      <c r="ER229" s="143"/>
      <c r="ES229" s="143"/>
      <c r="ET229" s="143"/>
      <c r="EU229" s="143"/>
      <c r="EV229" s="143"/>
      <c r="EW229" s="143"/>
      <c r="EX229" s="143"/>
      <c r="EY229" s="143"/>
      <c r="EZ229" s="143"/>
      <c r="FA229" s="143"/>
      <c r="FB229" s="143"/>
      <c r="FC229" s="143"/>
      <c r="FD229" s="143"/>
      <c r="FE229" s="143"/>
      <c r="FF229" s="143"/>
      <c r="FG229" s="143"/>
      <c r="FH229" s="143"/>
      <c r="FI229" s="143"/>
      <c r="FJ229" s="143"/>
      <c r="FK229" s="143"/>
      <c r="FL229" s="143"/>
      <c r="FM229" s="143"/>
      <c r="FN229" s="143"/>
      <c r="FO229" s="143"/>
      <c r="FP229" s="143"/>
      <c r="FQ229" s="143"/>
      <c r="FR229" s="143"/>
      <c r="FS229" s="143"/>
      <c r="FT229" s="143"/>
      <c r="FU229" s="143"/>
      <c r="FV229" s="143"/>
      <c r="FW229" s="143"/>
      <c r="FX229" s="143"/>
      <c r="FY229" s="143"/>
      <c r="FZ229" s="143"/>
      <c r="GA229" s="143"/>
      <c r="GB229" s="143"/>
      <c r="GC229" s="143"/>
      <c r="GD229" s="143"/>
      <c r="GE229" s="143"/>
      <c r="GF229" s="143"/>
      <c r="GG229" s="143"/>
      <c r="GH229" s="143"/>
      <c r="GI229" s="143"/>
      <c r="GJ229" s="143"/>
      <c r="GK229" s="143"/>
      <c r="GL229" s="143"/>
      <c r="GM229" s="143"/>
      <c r="GN229" s="143"/>
      <c r="GO229" s="143"/>
      <c r="GP229" s="143"/>
      <c r="GQ229" s="143"/>
      <c r="GR229" s="143"/>
      <c r="GS229" s="143"/>
      <c r="GT229" s="143"/>
      <c r="GU229" s="143"/>
      <c r="GV229" s="143"/>
      <c r="GW229" s="143"/>
      <c r="GX229" s="143"/>
      <c r="GY229" s="143"/>
      <c r="GZ229" s="143"/>
      <c r="HA229" s="143"/>
      <c r="HB229" s="143"/>
      <c r="HC229" s="143"/>
      <c r="HD229" s="143"/>
      <c r="HE229" s="143"/>
      <c r="HF229" s="143"/>
      <c r="HG229" s="143"/>
      <c r="HH229" s="143"/>
      <c r="HI229" s="143"/>
      <c r="HJ229" s="143"/>
      <c r="HK229" s="143"/>
      <c r="HL229" s="143"/>
      <c r="HM229" s="143"/>
      <c r="HN229" s="143"/>
      <c r="HO229" s="143"/>
      <c r="HP229" s="143"/>
      <c r="HQ229" s="143"/>
      <c r="HR229" s="143"/>
      <c r="HS229" s="143"/>
      <c r="HT229" s="143"/>
      <c r="HU229" s="143"/>
      <c r="HV229" s="143"/>
      <c r="HW229" s="143"/>
      <c r="HX229" s="143"/>
      <c r="HY229" s="143"/>
      <c r="HZ229" s="143"/>
      <c r="IA229" s="143"/>
      <c r="IB229" s="143"/>
      <c r="IC229" s="143"/>
      <c r="ID229" s="143"/>
      <c r="IE229" s="143"/>
      <c r="IF229" s="143"/>
      <c r="IG229" s="143"/>
      <c r="IH229" s="143"/>
      <c r="II229" s="143"/>
      <c r="IJ229" s="143"/>
    </row>
    <row r="230" spans="1:244" ht="18">
      <c r="A230" s="128"/>
      <c r="B230" s="128" t="s">
        <v>189</v>
      </c>
      <c r="C230" s="128"/>
      <c r="D230" s="128"/>
      <c r="E230" s="224"/>
      <c r="F230" s="128"/>
      <c r="G230" s="128"/>
      <c r="H230" s="128"/>
      <c r="I230" s="128"/>
      <c r="J230" s="128"/>
      <c r="K230" s="128"/>
      <c r="L230" s="128"/>
      <c r="M230" s="128"/>
      <c r="N230" s="128"/>
      <c r="O230" s="128"/>
      <c r="P230" s="128"/>
      <c r="Q230" s="128"/>
      <c r="R230" s="128"/>
      <c r="S230" s="128"/>
      <c r="T230" s="128"/>
      <c r="U230" s="209"/>
      <c r="V230" s="209"/>
      <c r="W230" s="209"/>
      <c r="X230" s="209"/>
      <c r="Y230" s="209"/>
      <c r="Z230" s="209"/>
      <c r="AA230" s="209"/>
      <c r="AB230" s="209"/>
      <c r="AC230" s="209"/>
      <c r="AD230" s="209"/>
      <c r="AE230" s="209"/>
      <c r="AF230" s="209"/>
      <c r="AG230" s="209"/>
      <c r="AH230" s="209"/>
      <c r="AI230" s="209"/>
      <c r="AJ230" s="209"/>
      <c r="AK230" s="209"/>
      <c r="AL230" s="209"/>
      <c r="AM230" s="209"/>
      <c r="AN230" s="209"/>
      <c r="AO230" s="209"/>
      <c r="AP230" s="209"/>
      <c r="AQ230" s="209"/>
      <c r="AR230" s="209"/>
      <c r="AS230" s="209"/>
      <c r="AT230" s="209"/>
      <c r="AU230" s="209"/>
      <c r="AV230" s="209"/>
      <c r="AW230" s="209"/>
      <c r="AX230" s="209"/>
      <c r="AY230" s="209"/>
      <c r="AZ230" s="209"/>
      <c r="BA230" s="209"/>
      <c r="BB230" s="209"/>
      <c r="BC230" s="209"/>
      <c r="BD230" s="209"/>
      <c r="BE230" s="209"/>
      <c r="BF230" s="209"/>
      <c r="BG230" s="209"/>
      <c r="BH230" s="209"/>
      <c r="BI230" s="209"/>
      <c r="BJ230" s="209"/>
      <c r="BK230" s="209"/>
      <c r="BL230" s="209"/>
      <c r="BM230" s="209"/>
      <c r="BN230" s="209"/>
      <c r="BO230" s="209"/>
      <c r="BP230" s="209"/>
      <c r="BQ230" s="209"/>
      <c r="BR230" s="209"/>
      <c r="BS230" s="209"/>
      <c r="BT230" s="209"/>
      <c r="BU230" s="209"/>
      <c r="BV230" s="209"/>
      <c r="BW230" s="209"/>
      <c r="BX230" s="209"/>
      <c r="BY230" s="209"/>
      <c r="BZ230" s="209"/>
      <c r="CA230" s="209"/>
      <c r="CB230" s="209"/>
      <c r="CC230" s="209"/>
      <c r="CD230" s="209"/>
      <c r="CE230" s="209"/>
      <c r="CF230" s="209"/>
      <c r="CG230" s="209"/>
      <c r="CH230" s="209"/>
      <c r="CI230" s="209"/>
      <c r="CJ230" s="209"/>
      <c r="CK230" s="209"/>
      <c r="CL230" s="209"/>
      <c r="CM230" s="209"/>
      <c r="CN230" s="209"/>
      <c r="CO230" s="209"/>
      <c r="CP230" s="209"/>
      <c r="CQ230" s="209"/>
      <c r="CR230" s="209"/>
      <c r="CS230" s="209"/>
      <c r="CT230" s="209"/>
      <c r="CU230" s="209"/>
      <c r="CV230" s="209"/>
      <c r="CW230" s="209"/>
      <c r="CX230" s="209"/>
      <c r="CY230" s="209"/>
      <c r="CZ230" s="209"/>
      <c r="DA230" s="209"/>
      <c r="DB230" s="209"/>
      <c r="DC230" s="209"/>
      <c r="DD230" s="209"/>
      <c r="DE230" s="209"/>
      <c r="DF230" s="209"/>
      <c r="DG230" s="209"/>
      <c r="DH230" s="209"/>
      <c r="DI230" s="209"/>
      <c r="DJ230" s="209"/>
      <c r="DK230" s="209"/>
      <c r="DL230" s="209"/>
      <c r="DM230" s="209"/>
      <c r="DN230" s="209"/>
      <c r="DO230" s="209"/>
      <c r="DP230" s="209"/>
      <c r="DQ230" s="209"/>
      <c r="DR230" s="209"/>
      <c r="DS230" s="209"/>
      <c r="DT230" s="209"/>
      <c r="DU230" s="209"/>
      <c r="DV230" s="209"/>
      <c r="DW230" s="209"/>
      <c r="DX230" s="209"/>
      <c r="DY230" s="209"/>
      <c r="DZ230" s="209"/>
      <c r="EA230" s="209"/>
      <c r="EB230" s="209"/>
      <c r="EC230" s="209"/>
      <c r="ED230" s="209"/>
      <c r="EE230" s="209"/>
      <c r="EF230" s="209"/>
      <c r="EG230" s="209"/>
      <c r="EH230" s="209"/>
      <c r="EI230" s="209"/>
      <c r="EJ230" s="209"/>
      <c r="EK230" s="209"/>
      <c r="EL230" s="209"/>
      <c r="EM230" s="209"/>
      <c r="EN230" s="209"/>
      <c r="EO230" s="209"/>
      <c r="EP230" s="209"/>
      <c r="EQ230" s="209"/>
      <c r="ER230" s="209"/>
      <c r="ES230" s="209"/>
      <c r="ET230" s="209"/>
      <c r="EU230" s="209"/>
      <c r="EV230" s="209"/>
      <c r="EW230" s="209"/>
      <c r="EX230" s="209"/>
      <c r="EY230" s="209"/>
      <c r="EZ230" s="209"/>
      <c r="FA230" s="209"/>
      <c r="FB230" s="209"/>
      <c r="FC230" s="209"/>
      <c r="FD230" s="209"/>
      <c r="FE230" s="209"/>
      <c r="FF230" s="209"/>
      <c r="FG230" s="209"/>
      <c r="FH230" s="209"/>
      <c r="FI230" s="209"/>
      <c r="FJ230" s="209"/>
      <c r="FK230" s="209"/>
      <c r="FL230" s="209"/>
      <c r="FM230" s="209"/>
      <c r="FN230" s="209"/>
      <c r="FO230" s="209"/>
      <c r="FP230" s="209"/>
      <c r="FQ230" s="209"/>
      <c r="FR230" s="209"/>
      <c r="FS230" s="209"/>
      <c r="FT230" s="209"/>
      <c r="FU230" s="209"/>
      <c r="FV230" s="209"/>
      <c r="FW230" s="209"/>
      <c r="FX230" s="209"/>
      <c r="FY230" s="209"/>
      <c r="FZ230" s="209"/>
      <c r="GA230" s="209"/>
      <c r="GB230" s="209"/>
      <c r="GC230" s="209"/>
      <c r="GD230" s="209"/>
      <c r="GE230" s="209"/>
      <c r="GF230" s="209"/>
      <c r="GG230" s="209"/>
      <c r="GH230" s="209"/>
      <c r="GI230" s="209"/>
      <c r="GJ230" s="209"/>
      <c r="GK230" s="209"/>
      <c r="GL230" s="209"/>
      <c r="GM230" s="209"/>
      <c r="GN230" s="209"/>
      <c r="GO230" s="209"/>
      <c r="GP230" s="209"/>
      <c r="GQ230" s="209"/>
      <c r="GR230" s="209"/>
      <c r="GS230" s="209"/>
      <c r="GT230" s="209"/>
      <c r="GU230" s="209"/>
      <c r="GV230" s="209"/>
      <c r="GW230" s="209"/>
      <c r="GX230" s="209"/>
      <c r="GY230" s="209"/>
      <c r="GZ230" s="209"/>
      <c r="HA230" s="209"/>
      <c r="HB230" s="209"/>
      <c r="HC230" s="209"/>
      <c r="HD230" s="209"/>
      <c r="HE230" s="209"/>
      <c r="HF230" s="209"/>
      <c r="HG230" s="209"/>
      <c r="HH230" s="209"/>
      <c r="HI230" s="209"/>
      <c r="HJ230" s="209"/>
      <c r="HK230" s="209"/>
      <c r="HL230" s="209"/>
      <c r="HM230" s="209"/>
      <c r="HN230" s="209"/>
      <c r="HO230" s="209"/>
      <c r="HP230" s="209"/>
      <c r="HQ230" s="209"/>
      <c r="HR230" s="209"/>
      <c r="HS230" s="209"/>
      <c r="HT230" s="209"/>
      <c r="HU230" s="209"/>
      <c r="HV230" s="209"/>
      <c r="HW230" s="209"/>
      <c r="HX230" s="209"/>
      <c r="HY230" s="209"/>
      <c r="HZ230" s="209"/>
      <c r="IA230" s="209"/>
      <c r="IB230" s="209"/>
      <c r="IC230" s="209"/>
      <c r="ID230" s="209"/>
      <c r="IE230" s="209"/>
      <c r="IF230" s="209"/>
      <c r="IG230" s="209"/>
      <c r="IH230" s="209"/>
      <c r="II230" s="209"/>
      <c r="IJ230" s="209"/>
    </row>
    <row r="231" spans="1:20" ht="12.75">
      <c r="A231" s="18"/>
      <c r="B231" s="18"/>
      <c r="C231" s="18"/>
      <c r="D231" s="187"/>
      <c r="E231" s="223"/>
      <c r="F231" s="18"/>
      <c r="G231" s="18"/>
      <c r="H231" s="18"/>
      <c r="I231" s="18"/>
      <c r="J231" s="18"/>
      <c r="K231" s="18"/>
      <c r="L231" s="18"/>
      <c r="M231" s="18"/>
      <c r="N231" s="18"/>
      <c r="O231" s="18"/>
      <c r="P231" s="18"/>
      <c r="Q231" s="18"/>
      <c r="R231" s="18"/>
      <c r="S231" s="18"/>
      <c r="T231" s="18"/>
    </row>
    <row r="232" spans="1:20" ht="12.75">
      <c r="A232" s="18"/>
      <c r="B232" s="18"/>
      <c r="C232" s="18"/>
      <c r="D232" s="187"/>
      <c r="E232" s="223"/>
      <c r="F232" s="18"/>
      <c r="G232" s="18"/>
      <c r="H232" s="18"/>
      <c r="I232" s="18"/>
      <c r="J232" s="18"/>
      <c r="K232" s="18"/>
      <c r="L232" s="18"/>
      <c r="M232" s="18"/>
      <c r="N232" s="18"/>
      <c r="O232" s="18"/>
      <c r="P232" s="18"/>
      <c r="Q232" s="18"/>
      <c r="R232" s="18"/>
      <c r="S232" s="18"/>
      <c r="T232" s="18"/>
    </row>
    <row r="233" spans="1:20" ht="15" customHeight="1">
      <c r="A233" s="18"/>
      <c r="B233" s="18"/>
      <c r="C233" s="18"/>
      <c r="D233" s="187"/>
      <c r="E233" s="223"/>
      <c r="F233" s="18"/>
      <c r="G233" s="18"/>
      <c r="H233" s="18"/>
      <c r="I233" s="18"/>
      <c r="J233" s="18"/>
      <c r="K233" s="18"/>
      <c r="L233" s="18"/>
      <c r="M233" s="18"/>
      <c r="N233" s="18"/>
      <c r="O233" s="18"/>
      <c r="P233" s="18"/>
      <c r="Q233" s="18"/>
      <c r="R233" s="18"/>
      <c r="S233" s="18"/>
      <c r="T233" s="18"/>
    </row>
    <row r="234" spans="1:20" ht="20.25" customHeight="1">
      <c r="A234" s="18"/>
      <c r="B234" s="18"/>
      <c r="C234" s="18"/>
      <c r="D234" s="187"/>
      <c r="E234" s="223"/>
      <c r="F234" s="18"/>
      <c r="G234" s="18"/>
      <c r="H234" s="18"/>
      <c r="I234" s="18"/>
      <c r="J234" s="18"/>
      <c r="K234" s="18"/>
      <c r="L234" s="18"/>
      <c r="M234" s="18"/>
      <c r="N234" s="18"/>
      <c r="O234" s="18"/>
      <c r="P234" s="18"/>
      <c r="Q234" s="18"/>
      <c r="R234" s="18"/>
      <c r="S234" s="18"/>
      <c r="T234" s="18"/>
    </row>
    <row r="235" spans="1:20" ht="12.75">
      <c r="A235" s="18"/>
      <c r="B235" s="18"/>
      <c r="C235" s="18"/>
      <c r="D235" s="187"/>
      <c r="E235" s="223"/>
      <c r="F235" s="18"/>
      <c r="G235" s="18"/>
      <c r="H235" s="18"/>
      <c r="I235" s="18"/>
      <c r="J235" s="18"/>
      <c r="K235" s="18"/>
      <c r="L235" s="18"/>
      <c r="M235" s="18"/>
      <c r="N235" s="18"/>
      <c r="O235" s="18"/>
      <c r="P235" s="18"/>
      <c r="Q235" s="18"/>
      <c r="R235" s="18"/>
      <c r="S235" s="18"/>
      <c r="T235" s="18"/>
    </row>
    <row r="236" spans="1:20" ht="15" customHeight="1" thickBot="1">
      <c r="A236" s="18"/>
      <c r="B236" s="18"/>
      <c r="C236" s="18"/>
      <c r="D236" s="191"/>
      <c r="E236" s="233"/>
      <c r="F236" s="43"/>
      <c r="G236" s="43"/>
      <c r="H236" s="18"/>
      <c r="I236" s="18"/>
      <c r="J236" s="18"/>
      <c r="K236" s="18"/>
      <c r="L236" s="18"/>
      <c r="M236" s="18"/>
      <c r="N236" s="18"/>
      <c r="O236" s="18"/>
      <c r="P236" s="18"/>
      <c r="Q236" s="18"/>
      <c r="R236" s="18"/>
      <c r="S236" s="18"/>
      <c r="T236" s="18"/>
    </row>
    <row r="237" spans="1:20" ht="15" customHeight="1">
      <c r="A237" s="18"/>
      <c r="B237" s="18"/>
      <c r="C237" s="18"/>
      <c r="D237" s="269" t="s">
        <v>215</v>
      </c>
      <c r="E237" s="270"/>
      <c r="F237" s="54"/>
      <c r="G237" s="132" t="s">
        <v>40</v>
      </c>
      <c r="H237" s="132"/>
      <c r="I237" s="48"/>
      <c r="J237" s="48"/>
      <c r="K237" s="48"/>
      <c r="L237" s="132" t="s">
        <v>41</v>
      </c>
      <c r="M237" s="133" t="s">
        <v>42</v>
      </c>
      <c r="N237" s="18"/>
      <c r="O237" s="18"/>
      <c r="P237" s="18"/>
      <c r="Q237" s="18"/>
      <c r="R237" s="18"/>
      <c r="S237" s="18"/>
      <c r="T237" s="18"/>
    </row>
    <row r="238" spans="1:20" ht="15" customHeight="1">
      <c r="A238" s="18"/>
      <c r="B238" s="18"/>
      <c r="C238" s="18"/>
      <c r="D238" s="271"/>
      <c r="E238" s="272"/>
      <c r="F238" s="131" t="s">
        <v>43</v>
      </c>
      <c r="G238" s="131"/>
      <c r="H238" s="131"/>
      <c r="I238" s="49"/>
      <c r="J238" s="49"/>
      <c r="K238" s="49"/>
      <c r="L238" s="131" t="s">
        <v>44</v>
      </c>
      <c r="M238" s="134" t="s">
        <v>44</v>
      </c>
      <c r="N238" s="18"/>
      <c r="O238" s="18"/>
      <c r="P238" s="18"/>
      <c r="Q238" s="18"/>
      <c r="R238" s="18"/>
      <c r="S238" s="18"/>
      <c r="T238" s="18"/>
    </row>
    <row r="239" spans="1:244" s="144" customFormat="1" ht="18.75" customHeight="1" thickBot="1">
      <c r="A239" s="18"/>
      <c r="B239" s="18"/>
      <c r="C239" s="18"/>
      <c r="D239" s="273"/>
      <c r="E239" s="274"/>
      <c r="F239" s="50" t="s">
        <v>45</v>
      </c>
      <c r="G239" s="50" t="s">
        <v>46</v>
      </c>
      <c r="H239" s="50" t="s">
        <v>47</v>
      </c>
      <c r="I239" s="51"/>
      <c r="J239" s="51"/>
      <c r="K239" s="51"/>
      <c r="L239" s="50" t="s">
        <v>48</v>
      </c>
      <c r="M239" s="52" t="s">
        <v>49</v>
      </c>
      <c r="N239" s="18"/>
      <c r="O239" s="18"/>
      <c r="P239" s="18"/>
      <c r="Q239" s="18"/>
      <c r="R239" s="18"/>
      <c r="S239" s="44"/>
      <c r="T239" s="18"/>
      <c r="U239" s="143"/>
      <c r="V239" s="143"/>
      <c r="W239" s="143"/>
      <c r="X239" s="143"/>
      <c r="Y239" s="143"/>
      <c r="Z239" s="143"/>
      <c r="AA239" s="143"/>
      <c r="AB239" s="143"/>
      <c r="AC239" s="143"/>
      <c r="AD239" s="143"/>
      <c r="AE239" s="143"/>
      <c r="AF239" s="143"/>
      <c r="AG239" s="143"/>
      <c r="AH239" s="143"/>
      <c r="AI239" s="143"/>
      <c r="AJ239" s="143"/>
      <c r="AK239" s="143"/>
      <c r="AL239" s="143"/>
      <c r="AM239" s="143"/>
      <c r="AN239" s="143"/>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c r="BK239" s="143"/>
      <c r="BL239" s="143"/>
      <c r="BM239" s="143"/>
      <c r="BN239" s="143"/>
      <c r="BO239" s="143"/>
      <c r="BP239" s="143"/>
      <c r="BQ239" s="143"/>
      <c r="BR239" s="143"/>
      <c r="BS239" s="143"/>
      <c r="BT239" s="143"/>
      <c r="BU239" s="143"/>
      <c r="BV239" s="143"/>
      <c r="BW239" s="143"/>
      <c r="BX239" s="143"/>
      <c r="BY239" s="143"/>
      <c r="BZ239" s="143"/>
      <c r="CA239" s="143"/>
      <c r="CB239" s="143"/>
      <c r="CC239" s="143"/>
      <c r="CD239" s="143"/>
      <c r="CE239" s="143"/>
      <c r="CF239" s="143"/>
      <c r="CG239" s="143"/>
      <c r="CH239" s="143"/>
      <c r="CI239" s="143"/>
      <c r="CJ239" s="143"/>
      <c r="CK239" s="143"/>
      <c r="CL239" s="143"/>
      <c r="CM239" s="143"/>
      <c r="CN239" s="143"/>
      <c r="CO239" s="143"/>
      <c r="CP239" s="143"/>
      <c r="CQ239" s="143"/>
      <c r="CR239" s="143"/>
      <c r="CS239" s="143"/>
      <c r="CT239" s="143"/>
      <c r="CU239" s="143"/>
      <c r="CV239" s="143"/>
      <c r="CW239" s="143"/>
      <c r="CX239" s="143"/>
      <c r="CY239" s="143"/>
      <c r="CZ239" s="143"/>
      <c r="DA239" s="143"/>
      <c r="DB239" s="143"/>
      <c r="DC239" s="143"/>
      <c r="DD239" s="143"/>
      <c r="DE239" s="143"/>
      <c r="DF239" s="143"/>
      <c r="DG239" s="143"/>
      <c r="DH239" s="143"/>
      <c r="DI239" s="143"/>
      <c r="DJ239" s="143"/>
      <c r="DK239" s="143"/>
      <c r="DL239" s="143"/>
      <c r="DM239" s="143"/>
      <c r="DN239" s="143"/>
      <c r="DO239" s="143"/>
      <c r="DP239" s="143"/>
      <c r="DQ239" s="143"/>
      <c r="DR239" s="143"/>
      <c r="DS239" s="143"/>
      <c r="DT239" s="143"/>
      <c r="DU239" s="143"/>
      <c r="DV239" s="143"/>
      <c r="DW239" s="143"/>
      <c r="DX239" s="143"/>
      <c r="DY239" s="143"/>
      <c r="DZ239" s="143"/>
      <c r="EA239" s="143"/>
      <c r="EB239" s="143"/>
      <c r="EC239" s="143"/>
      <c r="ED239" s="143"/>
      <c r="EE239" s="143"/>
      <c r="EF239" s="143"/>
      <c r="EG239" s="143"/>
      <c r="EH239" s="143"/>
      <c r="EI239" s="143"/>
      <c r="EJ239" s="143"/>
      <c r="EK239" s="143"/>
      <c r="EL239" s="143"/>
      <c r="EM239" s="143"/>
      <c r="EN239" s="143"/>
      <c r="EO239" s="143"/>
      <c r="EP239" s="143"/>
      <c r="EQ239" s="143"/>
      <c r="ER239" s="143"/>
      <c r="ES239" s="143"/>
      <c r="ET239" s="143"/>
      <c r="EU239" s="143"/>
      <c r="EV239" s="143"/>
      <c r="EW239" s="143"/>
      <c r="EX239" s="143"/>
      <c r="EY239" s="143"/>
      <c r="EZ239" s="143"/>
      <c r="FA239" s="143"/>
      <c r="FB239" s="143"/>
      <c r="FC239" s="143"/>
      <c r="FD239" s="143"/>
      <c r="FE239" s="143"/>
      <c r="FF239" s="143"/>
      <c r="FG239" s="143"/>
      <c r="FH239" s="143"/>
      <c r="FI239" s="143"/>
      <c r="FJ239" s="143"/>
      <c r="FK239" s="143"/>
      <c r="FL239" s="143"/>
      <c r="FM239" s="143"/>
      <c r="FN239" s="143"/>
      <c r="FO239" s="143"/>
      <c r="FP239" s="143"/>
      <c r="FQ239" s="143"/>
      <c r="FR239" s="143"/>
      <c r="FS239" s="143"/>
      <c r="FT239" s="143"/>
      <c r="FU239" s="143"/>
      <c r="FV239" s="143"/>
      <c r="FW239" s="143"/>
      <c r="FX239" s="143"/>
      <c r="FY239" s="143"/>
      <c r="FZ239" s="143"/>
      <c r="GA239" s="143"/>
      <c r="GB239" s="143"/>
      <c r="GC239" s="143"/>
      <c r="GD239" s="143"/>
      <c r="GE239" s="143"/>
      <c r="GF239" s="143"/>
      <c r="GG239" s="143"/>
      <c r="GH239" s="143"/>
      <c r="GI239" s="143"/>
      <c r="GJ239" s="143"/>
      <c r="GK239" s="143"/>
      <c r="GL239" s="143"/>
      <c r="GM239" s="143"/>
      <c r="GN239" s="143"/>
      <c r="GO239" s="143"/>
      <c r="GP239" s="143"/>
      <c r="GQ239" s="143"/>
      <c r="GR239" s="143"/>
      <c r="GS239" s="143"/>
      <c r="GT239" s="143"/>
      <c r="GU239" s="143"/>
      <c r="GV239" s="143"/>
      <c r="GW239" s="143"/>
      <c r="GX239" s="143"/>
      <c r="GY239" s="143"/>
      <c r="GZ239" s="143"/>
      <c r="HA239" s="143"/>
      <c r="HB239" s="143"/>
      <c r="HC239" s="143"/>
      <c r="HD239" s="143"/>
      <c r="HE239" s="143"/>
      <c r="HF239" s="143"/>
      <c r="HG239" s="143"/>
      <c r="HH239" s="143"/>
      <c r="HI239" s="143"/>
      <c r="HJ239" s="143"/>
      <c r="HK239" s="143"/>
      <c r="HL239" s="143"/>
      <c r="HM239" s="143"/>
      <c r="HN239" s="143"/>
      <c r="HO239" s="143"/>
      <c r="HP239" s="143"/>
      <c r="HQ239" s="143"/>
      <c r="HR239" s="143"/>
      <c r="HS239" s="143"/>
      <c r="HT239" s="143"/>
      <c r="HU239" s="143"/>
      <c r="HV239" s="143"/>
      <c r="HW239" s="143"/>
      <c r="HX239" s="143"/>
      <c r="HY239" s="143"/>
      <c r="HZ239" s="143"/>
      <c r="IA239" s="143"/>
      <c r="IB239" s="143"/>
      <c r="IC239" s="143"/>
      <c r="ID239" s="143"/>
      <c r="IE239" s="143"/>
      <c r="IF239" s="143"/>
      <c r="IG239" s="143"/>
      <c r="IH239" s="143"/>
      <c r="II239" s="143"/>
      <c r="IJ239" s="143"/>
    </row>
    <row r="240" spans="1:20" s="144" customFormat="1" ht="18.75" customHeight="1">
      <c r="A240" s="45"/>
      <c r="B240" s="45"/>
      <c r="C240" s="45"/>
      <c r="D240" s="188" t="s">
        <v>136</v>
      </c>
      <c r="E240" s="227" t="s">
        <v>199</v>
      </c>
      <c r="F240" s="86"/>
      <c r="G240" s="87"/>
      <c r="H240" s="87"/>
      <c r="I240" s="29">
        <f aca="true" t="shared" si="46" ref="I240:K246">IF(F240&gt;0,1,"")</f>
      </c>
      <c r="J240" s="29">
        <f t="shared" si="46"/>
      </c>
      <c r="K240" s="30">
        <f t="shared" si="46"/>
      </c>
      <c r="L240" s="197">
        <f aca="true" t="shared" si="47" ref="L240:L246">IF(SUM(I240:K240)&gt;1,"ERROR",IF(F240&gt;=1,F240*4.33,IF(G240&gt;=1,G240,IF(H240&gt;=1,H240/12,""))))</f>
      </c>
      <c r="M240" s="88"/>
      <c r="N240" s="45"/>
      <c r="O240" s="45"/>
      <c r="P240" s="45"/>
      <c r="Q240" s="45"/>
      <c r="R240" s="45"/>
      <c r="S240" s="46"/>
      <c r="T240" s="45"/>
    </row>
    <row r="241" spans="1:20" s="144" customFormat="1" ht="18.75" customHeight="1">
      <c r="A241" s="45"/>
      <c r="B241" s="45"/>
      <c r="C241" s="45"/>
      <c r="D241" s="188" t="s">
        <v>137</v>
      </c>
      <c r="E241" s="227" t="s">
        <v>199</v>
      </c>
      <c r="F241" s="86"/>
      <c r="G241" s="87"/>
      <c r="H241" s="87"/>
      <c r="I241" s="29">
        <f t="shared" si="46"/>
      </c>
      <c r="J241" s="29">
        <f t="shared" si="46"/>
      </c>
      <c r="K241" s="30">
        <f t="shared" si="46"/>
      </c>
      <c r="L241" s="194">
        <f t="shared" si="47"/>
      </c>
      <c r="M241" s="88"/>
      <c r="N241" s="45"/>
      <c r="O241" s="277">
        <f>IF(OR(COUNTIF($L$240:$L$246,"ERROR")&gt;0,COUNTIF($L$248:$L$250,"ERROR")&gt;0),Admin!E2,"")</f>
      </c>
      <c r="P241" s="277"/>
      <c r="Q241" s="277"/>
      <c r="R241" s="277"/>
      <c r="S241" s="45"/>
      <c r="T241" s="45"/>
    </row>
    <row r="242" spans="1:20" s="144" customFormat="1" ht="18.75" customHeight="1">
      <c r="A242" s="45"/>
      <c r="B242" s="45"/>
      <c r="C242" s="45"/>
      <c r="D242" s="189" t="s">
        <v>138</v>
      </c>
      <c r="E242" s="227" t="s">
        <v>199</v>
      </c>
      <c r="F242" s="89"/>
      <c r="G242" s="72"/>
      <c r="H242" s="72"/>
      <c r="I242" s="22">
        <f t="shared" si="46"/>
      </c>
      <c r="J242" s="22">
        <f t="shared" si="46"/>
      </c>
      <c r="K242" s="23">
        <f t="shared" si="46"/>
      </c>
      <c r="L242" s="194">
        <f t="shared" si="47"/>
      </c>
      <c r="M242" s="90"/>
      <c r="N242" s="45"/>
      <c r="O242" s="277"/>
      <c r="P242" s="277"/>
      <c r="Q242" s="277"/>
      <c r="R242" s="277"/>
      <c r="S242" s="45"/>
      <c r="T242" s="45"/>
    </row>
    <row r="243" spans="1:20" s="144" customFormat="1" ht="18.75" customHeight="1">
      <c r="A243" s="45"/>
      <c r="B243" s="45"/>
      <c r="C243" s="45"/>
      <c r="D243" s="189" t="s">
        <v>139</v>
      </c>
      <c r="E243" s="227" t="s">
        <v>199</v>
      </c>
      <c r="F243" s="89"/>
      <c r="G243" s="72"/>
      <c r="H243" s="72"/>
      <c r="I243" s="22">
        <f aca="true" t="shared" si="48" ref="I243:K245">IF(F243&gt;0,1,"")</f>
      </c>
      <c r="J243" s="22">
        <f t="shared" si="48"/>
      </c>
      <c r="K243" s="23">
        <f t="shared" si="48"/>
      </c>
      <c r="L243" s="194">
        <f t="shared" si="47"/>
      </c>
      <c r="M243" s="90"/>
      <c r="N243" s="45"/>
      <c r="O243" s="277"/>
      <c r="P243" s="277"/>
      <c r="Q243" s="277"/>
      <c r="R243" s="277"/>
      <c r="S243" s="45"/>
      <c r="T243" s="45"/>
    </row>
    <row r="244" spans="1:20" s="144" customFormat="1" ht="18.75" customHeight="1">
      <c r="A244" s="45"/>
      <c r="B244" s="45"/>
      <c r="C244" s="45"/>
      <c r="D244" s="189" t="s">
        <v>140</v>
      </c>
      <c r="E244" s="232" t="s">
        <v>199</v>
      </c>
      <c r="F244" s="89"/>
      <c r="G244" s="72"/>
      <c r="H244" s="72"/>
      <c r="I244" s="22">
        <f t="shared" si="48"/>
      </c>
      <c r="J244" s="22">
        <f t="shared" si="48"/>
      </c>
      <c r="K244" s="23">
        <f t="shared" si="48"/>
      </c>
      <c r="L244" s="194">
        <f t="shared" si="47"/>
      </c>
      <c r="M244" s="90"/>
      <c r="N244" s="45"/>
      <c r="O244" s="277"/>
      <c r="P244" s="277"/>
      <c r="Q244" s="277"/>
      <c r="R244" s="277"/>
      <c r="S244" s="45"/>
      <c r="T244" s="45"/>
    </row>
    <row r="245" spans="1:20" s="144" customFormat="1" ht="18.75" customHeight="1">
      <c r="A245" s="45"/>
      <c r="B245" s="45"/>
      <c r="C245" s="45"/>
      <c r="D245" s="190" t="s">
        <v>141</v>
      </c>
      <c r="E245" s="227" t="s">
        <v>199</v>
      </c>
      <c r="F245" s="89"/>
      <c r="G245" s="72"/>
      <c r="H245" s="72"/>
      <c r="I245" s="22">
        <f t="shared" si="48"/>
      </c>
      <c r="J245" s="22">
        <f t="shared" si="48"/>
      </c>
      <c r="K245" s="23">
        <f t="shared" si="48"/>
      </c>
      <c r="L245" s="194">
        <f t="shared" si="47"/>
      </c>
      <c r="M245" s="93"/>
      <c r="N245" s="45"/>
      <c r="O245" s="277"/>
      <c r="P245" s="277"/>
      <c r="Q245" s="277"/>
      <c r="R245" s="277"/>
      <c r="S245" s="45"/>
      <c r="T245" s="45"/>
    </row>
    <row r="246" spans="1:20" s="144" customFormat="1" ht="18.75" customHeight="1" thickBot="1">
      <c r="A246" s="45"/>
      <c r="B246" s="45"/>
      <c r="C246" s="45"/>
      <c r="D246" s="190" t="s">
        <v>142</v>
      </c>
      <c r="E246" s="228" t="s">
        <v>200</v>
      </c>
      <c r="F246" s="91"/>
      <c r="G246" s="92"/>
      <c r="H246" s="92"/>
      <c r="I246" s="25">
        <f t="shared" si="46"/>
      </c>
      <c r="J246" s="25">
        <f t="shared" si="46"/>
      </c>
      <c r="K246" s="26">
        <f t="shared" si="46"/>
      </c>
      <c r="L246" s="195">
        <f t="shared" si="47"/>
      </c>
      <c r="M246" s="93"/>
      <c r="N246" s="45"/>
      <c r="O246" s="277"/>
      <c r="P246" s="277"/>
      <c r="Q246" s="277"/>
      <c r="R246" s="277"/>
      <c r="S246" s="45"/>
      <c r="T246" s="45"/>
    </row>
    <row r="247" spans="1:20" s="144" customFormat="1" ht="18.75" customHeight="1" thickBot="1">
      <c r="A247" s="45"/>
      <c r="B247" s="45"/>
      <c r="C247" s="45"/>
      <c r="D247" s="253" t="s">
        <v>20</v>
      </c>
      <c r="E247" s="254"/>
      <c r="F247" s="254"/>
      <c r="G247" s="254"/>
      <c r="H247" s="254"/>
      <c r="I247" s="254"/>
      <c r="J247" s="254"/>
      <c r="K247" s="254"/>
      <c r="L247" s="254"/>
      <c r="M247" s="255"/>
      <c r="N247" s="45"/>
      <c r="O247" s="277"/>
      <c r="P247" s="277"/>
      <c r="Q247" s="277"/>
      <c r="R247" s="277"/>
      <c r="S247" s="45"/>
      <c r="T247" s="45"/>
    </row>
    <row r="248" spans="1:20" s="144" customFormat="1" ht="18.75" customHeight="1">
      <c r="A248" s="45"/>
      <c r="B248" s="45"/>
      <c r="C248" s="45"/>
      <c r="D248" s="263" t="s">
        <v>205</v>
      </c>
      <c r="E248" s="264"/>
      <c r="F248" s="86"/>
      <c r="G248" s="87"/>
      <c r="H248" s="87"/>
      <c r="I248" s="29">
        <f aca="true" t="shared" si="49" ref="I248:K250">IF(F248&gt;0,1,"")</f>
      </c>
      <c r="J248" s="29">
        <f t="shared" si="49"/>
      </c>
      <c r="K248" s="30">
        <f t="shared" si="49"/>
      </c>
      <c r="L248" s="197">
        <f>IF(SUM(I248:K248)&gt;1,"ERROR",IF(F248&gt;=1,F248*4.33,IF(G248&gt;=1,G248,IF(H248&gt;=1,H248/12,""))))</f>
      </c>
      <c r="M248" s="88"/>
      <c r="N248" s="45"/>
      <c r="O248" s="277"/>
      <c r="P248" s="277"/>
      <c r="Q248" s="277"/>
      <c r="R248" s="277"/>
      <c r="S248" s="45"/>
      <c r="T248" s="45"/>
    </row>
    <row r="249" spans="1:20" s="144" customFormat="1" ht="18.75" customHeight="1">
      <c r="A249" s="45"/>
      <c r="B249" s="45"/>
      <c r="C249" s="45"/>
      <c r="D249" s="263" t="s">
        <v>205</v>
      </c>
      <c r="E249" s="264"/>
      <c r="F249" s="86"/>
      <c r="G249" s="87"/>
      <c r="H249" s="87"/>
      <c r="I249" s="29">
        <f>IF(F249&gt;0,1,"")</f>
      </c>
      <c r="J249" s="29">
        <f>IF(G249&gt;0,1,"")</f>
      </c>
      <c r="K249" s="30">
        <f>IF(H249&gt;0,1,"")</f>
      </c>
      <c r="L249" s="197">
        <f>IF(SUM(I249:K249)&gt;1,"ERROR",IF(F249&gt;=1,F249*4.33,IF(G249&gt;=1,G249,IF(H249&gt;=1,H249/12,""))))</f>
      </c>
      <c r="M249" s="88"/>
      <c r="N249" s="45"/>
      <c r="O249" s="130"/>
      <c r="P249" s="130"/>
      <c r="Q249" s="130"/>
      <c r="R249" s="130"/>
      <c r="S249" s="45"/>
      <c r="T249" s="45"/>
    </row>
    <row r="250" spans="1:244" ht="18.75" customHeight="1" thickBot="1">
      <c r="A250" s="45"/>
      <c r="B250" s="45"/>
      <c r="C250" s="45"/>
      <c r="D250" s="263" t="s">
        <v>205</v>
      </c>
      <c r="E250" s="264"/>
      <c r="F250" s="91"/>
      <c r="G250" s="92"/>
      <c r="H250" s="92"/>
      <c r="I250" s="25">
        <f t="shared" si="49"/>
      </c>
      <c r="J250" s="25">
        <f t="shared" si="49"/>
      </c>
      <c r="K250" s="26">
        <f t="shared" si="49"/>
      </c>
      <c r="L250" s="195">
        <f>IF(SUM(I250:K250)&gt;1,"ERROR",IF(F250&gt;=1,F250*4.33,IF(G250&gt;=1,G250,IF(H250&gt;=1,H250/12,""))))</f>
      </c>
      <c r="M250" s="93"/>
      <c r="N250" s="45"/>
      <c r="O250" s="45"/>
      <c r="P250" s="45"/>
      <c r="Q250" s="45"/>
      <c r="R250" s="45"/>
      <c r="S250" s="45"/>
      <c r="T250" s="45"/>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4"/>
      <c r="AY250" s="144"/>
      <c r="AZ250" s="144"/>
      <c r="BA250" s="144"/>
      <c r="BB250" s="144"/>
      <c r="BC250" s="144"/>
      <c r="BD250" s="144"/>
      <c r="BE250" s="144"/>
      <c r="BF250" s="144"/>
      <c r="BG250" s="144"/>
      <c r="BH250" s="144"/>
      <c r="BI250" s="144"/>
      <c r="BJ250" s="144"/>
      <c r="BK250" s="144"/>
      <c r="BL250" s="144"/>
      <c r="BM250" s="144"/>
      <c r="BN250" s="144"/>
      <c r="BO250" s="144"/>
      <c r="BP250" s="144"/>
      <c r="BQ250" s="144"/>
      <c r="BR250" s="144"/>
      <c r="BS250" s="144"/>
      <c r="BT250" s="144"/>
      <c r="BU250" s="144"/>
      <c r="BV250" s="144"/>
      <c r="BW250" s="144"/>
      <c r="BX250" s="144"/>
      <c r="BY250" s="144"/>
      <c r="BZ250" s="144"/>
      <c r="CA250" s="144"/>
      <c r="CB250" s="144"/>
      <c r="CC250" s="144"/>
      <c r="CD250" s="144"/>
      <c r="CE250" s="144"/>
      <c r="CF250" s="144"/>
      <c r="CG250" s="144"/>
      <c r="CH250" s="144"/>
      <c r="CI250" s="144"/>
      <c r="CJ250" s="144"/>
      <c r="CK250" s="144"/>
      <c r="CL250" s="144"/>
      <c r="CM250" s="144"/>
      <c r="CN250" s="144"/>
      <c r="CO250" s="144"/>
      <c r="CP250" s="144"/>
      <c r="CQ250" s="144"/>
      <c r="CR250" s="144"/>
      <c r="CS250" s="144"/>
      <c r="CT250" s="144"/>
      <c r="CU250" s="144"/>
      <c r="CV250" s="144"/>
      <c r="CW250" s="144"/>
      <c r="CX250" s="144"/>
      <c r="CY250" s="144"/>
      <c r="CZ250" s="144"/>
      <c r="DA250" s="144"/>
      <c r="DB250" s="144"/>
      <c r="DC250" s="144"/>
      <c r="DD250" s="144"/>
      <c r="DE250" s="144"/>
      <c r="DF250" s="144"/>
      <c r="DG250" s="144"/>
      <c r="DH250" s="144"/>
      <c r="DI250" s="144"/>
      <c r="DJ250" s="144"/>
      <c r="DK250" s="144"/>
      <c r="DL250" s="144"/>
      <c r="DM250" s="144"/>
      <c r="DN250" s="144"/>
      <c r="DO250" s="144"/>
      <c r="DP250" s="144"/>
      <c r="DQ250" s="144"/>
      <c r="DR250" s="144"/>
      <c r="DS250" s="144"/>
      <c r="DT250" s="144"/>
      <c r="DU250" s="144"/>
      <c r="DV250" s="144"/>
      <c r="DW250" s="144"/>
      <c r="DX250" s="144"/>
      <c r="DY250" s="144"/>
      <c r="DZ250" s="144"/>
      <c r="EA250" s="144"/>
      <c r="EB250" s="144"/>
      <c r="EC250" s="144"/>
      <c r="ED250" s="144"/>
      <c r="EE250" s="144"/>
      <c r="EF250" s="144"/>
      <c r="EG250" s="144"/>
      <c r="EH250" s="144"/>
      <c r="EI250" s="144"/>
      <c r="EJ250" s="144"/>
      <c r="EK250" s="144"/>
      <c r="EL250" s="144"/>
      <c r="EM250" s="144"/>
      <c r="EN250" s="144"/>
      <c r="EO250" s="144"/>
      <c r="EP250" s="144"/>
      <c r="EQ250" s="144"/>
      <c r="ER250" s="144"/>
      <c r="ES250" s="144"/>
      <c r="ET250" s="144"/>
      <c r="EU250" s="144"/>
      <c r="EV250" s="144"/>
      <c r="EW250" s="144"/>
      <c r="EX250" s="144"/>
      <c r="EY250" s="144"/>
      <c r="EZ250" s="144"/>
      <c r="FA250" s="144"/>
      <c r="FB250" s="144"/>
      <c r="FC250" s="144"/>
      <c r="FD250" s="144"/>
      <c r="FE250" s="144"/>
      <c r="FF250" s="144"/>
      <c r="FG250" s="144"/>
      <c r="FH250" s="144"/>
      <c r="FI250" s="144"/>
      <c r="FJ250" s="144"/>
      <c r="FK250" s="144"/>
      <c r="FL250" s="144"/>
      <c r="FM250" s="144"/>
      <c r="FN250" s="144"/>
      <c r="FO250" s="144"/>
      <c r="FP250" s="144"/>
      <c r="FQ250" s="144"/>
      <c r="FR250" s="144"/>
      <c r="FS250" s="144"/>
      <c r="FT250" s="144"/>
      <c r="FU250" s="144"/>
      <c r="FV250" s="144"/>
      <c r="FW250" s="144"/>
      <c r="FX250" s="144"/>
      <c r="FY250" s="144"/>
      <c r="FZ250" s="144"/>
      <c r="GA250" s="144"/>
      <c r="GB250" s="144"/>
      <c r="GC250" s="144"/>
      <c r="GD250" s="144"/>
      <c r="GE250" s="144"/>
      <c r="GF250" s="144"/>
      <c r="GG250" s="144"/>
      <c r="GH250" s="144"/>
      <c r="GI250" s="144"/>
      <c r="GJ250" s="144"/>
      <c r="GK250" s="144"/>
      <c r="GL250" s="144"/>
      <c r="GM250" s="144"/>
      <c r="GN250" s="144"/>
      <c r="GO250" s="144"/>
      <c r="GP250" s="144"/>
      <c r="GQ250" s="144"/>
      <c r="GR250" s="144"/>
      <c r="GS250" s="144"/>
      <c r="GT250" s="144"/>
      <c r="GU250" s="144"/>
      <c r="GV250" s="144"/>
      <c r="GW250" s="144"/>
      <c r="GX250" s="144"/>
      <c r="GY250" s="144"/>
      <c r="GZ250" s="144"/>
      <c r="HA250" s="144"/>
      <c r="HB250" s="144"/>
      <c r="HC250" s="144"/>
      <c r="HD250" s="144"/>
      <c r="HE250" s="144"/>
      <c r="HF250" s="144"/>
      <c r="HG250" s="144"/>
      <c r="HH250" s="144"/>
      <c r="HI250" s="144"/>
      <c r="HJ250" s="144"/>
      <c r="HK250" s="144"/>
      <c r="HL250" s="144"/>
      <c r="HM250" s="144"/>
      <c r="HN250" s="144"/>
      <c r="HO250" s="144"/>
      <c r="HP250" s="144"/>
      <c r="HQ250" s="144"/>
      <c r="HR250" s="144"/>
      <c r="HS250" s="144"/>
      <c r="HT250" s="144"/>
      <c r="HU250" s="144"/>
      <c r="HV250" s="144"/>
      <c r="HW250" s="144"/>
      <c r="HX250" s="144"/>
      <c r="HY250" s="144"/>
      <c r="HZ250" s="144"/>
      <c r="IA250" s="144"/>
      <c r="IB250" s="144"/>
      <c r="IC250" s="144"/>
      <c r="ID250" s="144"/>
      <c r="IE250" s="144"/>
      <c r="IF250" s="144"/>
      <c r="IG250" s="144"/>
      <c r="IH250" s="144"/>
      <c r="II250" s="144"/>
      <c r="IJ250" s="144"/>
    </row>
    <row r="251" spans="1:20" ht="13.5" thickBot="1">
      <c r="A251" s="18"/>
      <c r="B251" s="18"/>
      <c r="C251" s="18"/>
      <c r="D251" s="257" t="s">
        <v>21</v>
      </c>
      <c r="E251" s="258"/>
      <c r="F251" s="84">
        <f>IF(SUM(F240:F246,F248:F250)&gt;=1,SUM(F240:F246,F248:F250),"")</f>
      </c>
      <c r="G251" s="84">
        <f>IF(SUM(G240:G246,G248:G250)&gt;=1,SUM(G240:G246,G248:G250),"")</f>
      </c>
      <c r="H251" s="84">
        <f>IF(SUM(H240:H246,H248:H250)&gt;=1,SUM(H240:H246,H248:H250),"")</f>
      </c>
      <c r="I251" s="84"/>
      <c r="J251" s="84"/>
      <c r="K251" s="84"/>
      <c r="L251" s="84">
        <f>SUM(L240:L246,L248:L250)</f>
        <v>0</v>
      </c>
      <c r="M251" s="139">
        <f>IF(SUM(M240:M246,M248:M250)&gt;=1,SUM(M240:M246,M248:M250),"")</f>
      </c>
      <c r="N251" s="18"/>
      <c r="O251" s="18"/>
      <c r="P251" s="18"/>
      <c r="Q251" s="18"/>
      <c r="R251" s="18"/>
      <c r="S251" s="18"/>
      <c r="T251" s="18"/>
    </row>
    <row r="252" spans="1:20" ht="12.75">
      <c r="A252" s="18"/>
      <c r="B252" s="18"/>
      <c r="C252" s="18"/>
      <c r="D252" s="187"/>
      <c r="E252" s="223"/>
      <c r="F252" s="18"/>
      <c r="G252" s="18"/>
      <c r="H252" s="18"/>
      <c r="I252" s="18"/>
      <c r="J252" s="18"/>
      <c r="K252" s="18"/>
      <c r="L252" s="18"/>
      <c r="M252" s="18"/>
      <c r="N252" s="18"/>
      <c r="O252" s="18"/>
      <c r="P252" s="18"/>
      <c r="Q252" s="18"/>
      <c r="R252" s="18"/>
      <c r="S252" s="18"/>
      <c r="T252" s="18"/>
    </row>
    <row r="253" spans="1:244" s="209" customFormat="1" ht="18.75" customHeight="1">
      <c r="A253" s="18"/>
      <c r="B253" s="18"/>
      <c r="C253" s="18"/>
      <c r="D253" s="187"/>
      <c r="E253" s="223"/>
      <c r="F253" s="18"/>
      <c r="G253" s="18"/>
      <c r="H253" s="18"/>
      <c r="I253" s="18"/>
      <c r="J253" s="18"/>
      <c r="K253" s="18"/>
      <c r="L253" s="18"/>
      <c r="M253" s="18"/>
      <c r="N253" s="18"/>
      <c r="O253" s="18"/>
      <c r="P253" s="18"/>
      <c r="Q253" s="18"/>
      <c r="R253" s="18"/>
      <c r="S253" s="18"/>
      <c r="T253" s="18"/>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c r="BK253" s="143"/>
      <c r="BL253" s="143"/>
      <c r="BM253" s="143"/>
      <c r="BN253" s="143"/>
      <c r="BO253" s="143"/>
      <c r="BP253" s="143"/>
      <c r="BQ253" s="143"/>
      <c r="BR253" s="143"/>
      <c r="BS253" s="143"/>
      <c r="BT253" s="143"/>
      <c r="BU253" s="143"/>
      <c r="BV253" s="143"/>
      <c r="BW253" s="143"/>
      <c r="BX253" s="143"/>
      <c r="BY253" s="143"/>
      <c r="BZ253" s="143"/>
      <c r="CA253" s="143"/>
      <c r="CB253" s="143"/>
      <c r="CC253" s="143"/>
      <c r="CD253" s="143"/>
      <c r="CE253" s="143"/>
      <c r="CF253" s="143"/>
      <c r="CG253" s="143"/>
      <c r="CH253" s="143"/>
      <c r="CI253" s="143"/>
      <c r="CJ253" s="143"/>
      <c r="CK253" s="143"/>
      <c r="CL253" s="143"/>
      <c r="CM253" s="143"/>
      <c r="CN253" s="143"/>
      <c r="CO253" s="143"/>
      <c r="CP253" s="143"/>
      <c r="CQ253" s="143"/>
      <c r="CR253" s="143"/>
      <c r="CS253" s="143"/>
      <c r="CT253" s="143"/>
      <c r="CU253" s="143"/>
      <c r="CV253" s="143"/>
      <c r="CW253" s="143"/>
      <c r="CX253" s="143"/>
      <c r="CY253" s="143"/>
      <c r="CZ253" s="143"/>
      <c r="DA253" s="143"/>
      <c r="DB253" s="143"/>
      <c r="DC253" s="143"/>
      <c r="DD253" s="143"/>
      <c r="DE253" s="143"/>
      <c r="DF253" s="143"/>
      <c r="DG253" s="143"/>
      <c r="DH253" s="143"/>
      <c r="DI253" s="143"/>
      <c r="DJ253" s="143"/>
      <c r="DK253" s="143"/>
      <c r="DL253" s="143"/>
      <c r="DM253" s="143"/>
      <c r="DN253" s="143"/>
      <c r="DO253" s="143"/>
      <c r="DP253" s="143"/>
      <c r="DQ253" s="143"/>
      <c r="DR253" s="143"/>
      <c r="DS253" s="143"/>
      <c r="DT253" s="143"/>
      <c r="DU253" s="143"/>
      <c r="DV253" s="143"/>
      <c r="DW253" s="143"/>
      <c r="DX253" s="143"/>
      <c r="DY253" s="143"/>
      <c r="DZ253" s="143"/>
      <c r="EA253" s="143"/>
      <c r="EB253" s="143"/>
      <c r="EC253" s="143"/>
      <c r="ED253" s="143"/>
      <c r="EE253" s="143"/>
      <c r="EF253" s="143"/>
      <c r="EG253" s="143"/>
      <c r="EH253" s="143"/>
      <c r="EI253" s="143"/>
      <c r="EJ253" s="143"/>
      <c r="EK253" s="143"/>
      <c r="EL253" s="143"/>
      <c r="EM253" s="143"/>
      <c r="EN253" s="143"/>
      <c r="EO253" s="143"/>
      <c r="EP253" s="143"/>
      <c r="EQ253" s="143"/>
      <c r="ER253" s="143"/>
      <c r="ES253" s="143"/>
      <c r="ET253" s="143"/>
      <c r="EU253" s="143"/>
      <c r="EV253" s="143"/>
      <c r="EW253" s="143"/>
      <c r="EX253" s="143"/>
      <c r="EY253" s="143"/>
      <c r="EZ253" s="143"/>
      <c r="FA253" s="143"/>
      <c r="FB253" s="143"/>
      <c r="FC253" s="143"/>
      <c r="FD253" s="143"/>
      <c r="FE253" s="143"/>
      <c r="FF253" s="143"/>
      <c r="FG253" s="143"/>
      <c r="FH253" s="143"/>
      <c r="FI253" s="143"/>
      <c r="FJ253" s="143"/>
      <c r="FK253" s="143"/>
      <c r="FL253" s="143"/>
      <c r="FM253" s="143"/>
      <c r="FN253" s="143"/>
      <c r="FO253" s="143"/>
      <c r="FP253" s="143"/>
      <c r="FQ253" s="143"/>
      <c r="FR253" s="143"/>
      <c r="FS253" s="143"/>
      <c r="FT253" s="143"/>
      <c r="FU253" s="143"/>
      <c r="FV253" s="143"/>
      <c r="FW253" s="143"/>
      <c r="FX253" s="143"/>
      <c r="FY253" s="143"/>
      <c r="FZ253" s="143"/>
      <c r="GA253" s="143"/>
      <c r="GB253" s="143"/>
      <c r="GC253" s="143"/>
      <c r="GD253" s="143"/>
      <c r="GE253" s="143"/>
      <c r="GF253" s="143"/>
      <c r="GG253" s="143"/>
      <c r="GH253" s="143"/>
      <c r="GI253" s="143"/>
      <c r="GJ253" s="143"/>
      <c r="GK253" s="143"/>
      <c r="GL253" s="143"/>
      <c r="GM253" s="143"/>
      <c r="GN253" s="143"/>
      <c r="GO253" s="143"/>
      <c r="GP253" s="143"/>
      <c r="GQ253" s="143"/>
      <c r="GR253" s="143"/>
      <c r="GS253" s="143"/>
      <c r="GT253" s="143"/>
      <c r="GU253" s="143"/>
      <c r="GV253" s="143"/>
      <c r="GW253" s="143"/>
      <c r="GX253" s="143"/>
      <c r="GY253" s="143"/>
      <c r="GZ253" s="143"/>
      <c r="HA253" s="143"/>
      <c r="HB253" s="143"/>
      <c r="HC253" s="143"/>
      <c r="HD253" s="143"/>
      <c r="HE253" s="143"/>
      <c r="HF253" s="143"/>
      <c r="HG253" s="143"/>
      <c r="HH253" s="143"/>
      <c r="HI253" s="143"/>
      <c r="HJ253" s="143"/>
      <c r="HK253" s="143"/>
      <c r="HL253" s="143"/>
      <c r="HM253" s="143"/>
      <c r="HN253" s="143"/>
      <c r="HO253" s="143"/>
      <c r="HP253" s="143"/>
      <c r="HQ253" s="143"/>
      <c r="HR253" s="143"/>
      <c r="HS253" s="143"/>
      <c r="HT253" s="143"/>
      <c r="HU253" s="143"/>
      <c r="HV253" s="143"/>
      <c r="HW253" s="143"/>
      <c r="HX253" s="143"/>
      <c r="HY253" s="143"/>
      <c r="HZ253" s="143"/>
      <c r="IA253" s="143"/>
      <c r="IB253" s="143"/>
      <c r="IC253" s="143"/>
      <c r="ID253" s="143"/>
      <c r="IE253" s="143"/>
      <c r="IF253" s="143"/>
      <c r="IG253" s="143"/>
      <c r="IH253" s="143"/>
      <c r="II253" s="143"/>
      <c r="IJ253" s="143"/>
    </row>
    <row r="254" spans="1:244" ht="18">
      <c r="A254" s="128"/>
      <c r="B254" s="128" t="s">
        <v>190</v>
      </c>
      <c r="C254" s="128"/>
      <c r="D254" s="128"/>
      <c r="E254" s="224"/>
      <c r="F254" s="128"/>
      <c r="G254" s="128"/>
      <c r="H254" s="128"/>
      <c r="I254" s="128"/>
      <c r="J254" s="128"/>
      <c r="K254" s="128"/>
      <c r="L254" s="128"/>
      <c r="M254" s="128"/>
      <c r="N254" s="128"/>
      <c r="O254" s="128"/>
      <c r="P254" s="128"/>
      <c r="Q254" s="128"/>
      <c r="R254" s="128"/>
      <c r="S254" s="128"/>
      <c r="T254" s="128"/>
      <c r="U254" s="209"/>
      <c r="V254" s="209"/>
      <c r="W254" s="209"/>
      <c r="X254" s="209"/>
      <c r="Y254" s="209"/>
      <c r="Z254" s="209"/>
      <c r="AA254" s="209"/>
      <c r="AB254" s="209"/>
      <c r="AC254" s="209"/>
      <c r="AD254" s="209"/>
      <c r="AE254" s="209"/>
      <c r="AF254" s="209"/>
      <c r="AG254" s="209"/>
      <c r="AH254" s="209"/>
      <c r="AI254" s="209"/>
      <c r="AJ254" s="209"/>
      <c r="AK254" s="209"/>
      <c r="AL254" s="209"/>
      <c r="AM254" s="209"/>
      <c r="AN254" s="209"/>
      <c r="AO254" s="209"/>
      <c r="AP254" s="209"/>
      <c r="AQ254" s="209"/>
      <c r="AR254" s="209"/>
      <c r="AS254" s="209"/>
      <c r="AT254" s="209"/>
      <c r="AU254" s="209"/>
      <c r="AV254" s="209"/>
      <c r="AW254" s="209"/>
      <c r="AX254" s="209"/>
      <c r="AY254" s="209"/>
      <c r="AZ254" s="209"/>
      <c r="BA254" s="209"/>
      <c r="BB254" s="209"/>
      <c r="BC254" s="209"/>
      <c r="BD254" s="209"/>
      <c r="BE254" s="209"/>
      <c r="BF254" s="209"/>
      <c r="BG254" s="209"/>
      <c r="BH254" s="209"/>
      <c r="BI254" s="209"/>
      <c r="BJ254" s="209"/>
      <c r="BK254" s="209"/>
      <c r="BL254" s="209"/>
      <c r="BM254" s="209"/>
      <c r="BN254" s="209"/>
      <c r="BO254" s="209"/>
      <c r="BP254" s="209"/>
      <c r="BQ254" s="209"/>
      <c r="BR254" s="209"/>
      <c r="BS254" s="209"/>
      <c r="BT254" s="209"/>
      <c r="BU254" s="209"/>
      <c r="BV254" s="209"/>
      <c r="BW254" s="209"/>
      <c r="BX254" s="209"/>
      <c r="BY254" s="209"/>
      <c r="BZ254" s="209"/>
      <c r="CA254" s="209"/>
      <c r="CB254" s="209"/>
      <c r="CC254" s="209"/>
      <c r="CD254" s="209"/>
      <c r="CE254" s="209"/>
      <c r="CF254" s="209"/>
      <c r="CG254" s="209"/>
      <c r="CH254" s="209"/>
      <c r="CI254" s="209"/>
      <c r="CJ254" s="209"/>
      <c r="CK254" s="209"/>
      <c r="CL254" s="209"/>
      <c r="CM254" s="209"/>
      <c r="CN254" s="209"/>
      <c r="CO254" s="209"/>
      <c r="CP254" s="209"/>
      <c r="CQ254" s="209"/>
      <c r="CR254" s="209"/>
      <c r="CS254" s="209"/>
      <c r="CT254" s="209"/>
      <c r="CU254" s="209"/>
      <c r="CV254" s="209"/>
      <c r="CW254" s="209"/>
      <c r="CX254" s="209"/>
      <c r="CY254" s="209"/>
      <c r="CZ254" s="209"/>
      <c r="DA254" s="209"/>
      <c r="DB254" s="209"/>
      <c r="DC254" s="209"/>
      <c r="DD254" s="209"/>
      <c r="DE254" s="209"/>
      <c r="DF254" s="209"/>
      <c r="DG254" s="209"/>
      <c r="DH254" s="209"/>
      <c r="DI254" s="209"/>
      <c r="DJ254" s="209"/>
      <c r="DK254" s="209"/>
      <c r="DL254" s="209"/>
      <c r="DM254" s="209"/>
      <c r="DN254" s="209"/>
      <c r="DO254" s="209"/>
      <c r="DP254" s="209"/>
      <c r="DQ254" s="209"/>
      <c r="DR254" s="209"/>
      <c r="DS254" s="209"/>
      <c r="DT254" s="209"/>
      <c r="DU254" s="209"/>
      <c r="DV254" s="209"/>
      <c r="DW254" s="209"/>
      <c r="DX254" s="209"/>
      <c r="DY254" s="209"/>
      <c r="DZ254" s="209"/>
      <c r="EA254" s="209"/>
      <c r="EB254" s="209"/>
      <c r="EC254" s="209"/>
      <c r="ED254" s="209"/>
      <c r="EE254" s="209"/>
      <c r="EF254" s="209"/>
      <c r="EG254" s="209"/>
      <c r="EH254" s="209"/>
      <c r="EI254" s="209"/>
      <c r="EJ254" s="209"/>
      <c r="EK254" s="209"/>
      <c r="EL254" s="209"/>
      <c r="EM254" s="209"/>
      <c r="EN254" s="209"/>
      <c r="EO254" s="209"/>
      <c r="EP254" s="209"/>
      <c r="EQ254" s="209"/>
      <c r="ER254" s="209"/>
      <c r="ES254" s="209"/>
      <c r="ET254" s="209"/>
      <c r="EU254" s="209"/>
      <c r="EV254" s="209"/>
      <c r="EW254" s="209"/>
      <c r="EX254" s="209"/>
      <c r="EY254" s="209"/>
      <c r="EZ254" s="209"/>
      <c r="FA254" s="209"/>
      <c r="FB254" s="209"/>
      <c r="FC254" s="209"/>
      <c r="FD254" s="209"/>
      <c r="FE254" s="209"/>
      <c r="FF254" s="209"/>
      <c r="FG254" s="209"/>
      <c r="FH254" s="209"/>
      <c r="FI254" s="209"/>
      <c r="FJ254" s="209"/>
      <c r="FK254" s="209"/>
      <c r="FL254" s="209"/>
      <c r="FM254" s="209"/>
      <c r="FN254" s="209"/>
      <c r="FO254" s="209"/>
      <c r="FP254" s="209"/>
      <c r="FQ254" s="209"/>
      <c r="FR254" s="209"/>
      <c r="FS254" s="209"/>
      <c r="FT254" s="209"/>
      <c r="FU254" s="209"/>
      <c r="FV254" s="209"/>
      <c r="FW254" s="209"/>
      <c r="FX254" s="209"/>
      <c r="FY254" s="209"/>
      <c r="FZ254" s="209"/>
      <c r="GA254" s="209"/>
      <c r="GB254" s="209"/>
      <c r="GC254" s="209"/>
      <c r="GD254" s="209"/>
      <c r="GE254" s="209"/>
      <c r="GF254" s="209"/>
      <c r="GG254" s="209"/>
      <c r="GH254" s="209"/>
      <c r="GI254" s="209"/>
      <c r="GJ254" s="209"/>
      <c r="GK254" s="209"/>
      <c r="GL254" s="209"/>
      <c r="GM254" s="209"/>
      <c r="GN254" s="209"/>
      <c r="GO254" s="209"/>
      <c r="GP254" s="209"/>
      <c r="GQ254" s="209"/>
      <c r="GR254" s="209"/>
      <c r="GS254" s="209"/>
      <c r="GT254" s="209"/>
      <c r="GU254" s="209"/>
      <c r="GV254" s="209"/>
      <c r="GW254" s="209"/>
      <c r="GX254" s="209"/>
      <c r="GY254" s="209"/>
      <c r="GZ254" s="209"/>
      <c r="HA254" s="209"/>
      <c r="HB254" s="209"/>
      <c r="HC254" s="209"/>
      <c r="HD254" s="209"/>
      <c r="HE254" s="209"/>
      <c r="HF254" s="209"/>
      <c r="HG254" s="209"/>
      <c r="HH254" s="209"/>
      <c r="HI254" s="209"/>
      <c r="HJ254" s="209"/>
      <c r="HK254" s="209"/>
      <c r="HL254" s="209"/>
      <c r="HM254" s="209"/>
      <c r="HN254" s="209"/>
      <c r="HO254" s="209"/>
      <c r="HP254" s="209"/>
      <c r="HQ254" s="209"/>
      <c r="HR254" s="209"/>
      <c r="HS254" s="209"/>
      <c r="HT254" s="209"/>
      <c r="HU254" s="209"/>
      <c r="HV254" s="209"/>
      <c r="HW254" s="209"/>
      <c r="HX254" s="209"/>
      <c r="HY254" s="209"/>
      <c r="HZ254" s="209"/>
      <c r="IA254" s="209"/>
      <c r="IB254" s="209"/>
      <c r="IC254" s="209"/>
      <c r="ID254" s="209"/>
      <c r="IE254" s="209"/>
      <c r="IF254" s="209"/>
      <c r="IG254" s="209"/>
      <c r="IH254" s="209"/>
      <c r="II254" s="209"/>
      <c r="IJ254" s="209"/>
    </row>
    <row r="255" spans="1:20" ht="15" customHeight="1" thickBot="1">
      <c r="A255" s="18"/>
      <c r="B255" s="18"/>
      <c r="C255" s="18"/>
      <c r="D255" s="187"/>
      <c r="E255" s="223"/>
      <c r="F255" s="18"/>
      <c r="G255" s="18"/>
      <c r="H255" s="18"/>
      <c r="I255" s="18"/>
      <c r="J255" s="18"/>
      <c r="K255" s="18"/>
      <c r="L255" s="18"/>
      <c r="M255" s="18"/>
      <c r="N255" s="18"/>
      <c r="O255" s="18"/>
      <c r="P255" s="18"/>
      <c r="Q255" s="18"/>
      <c r="R255" s="18"/>
      <c r="S255" s="18"/>
      <c r="T255" s="18"/>
    </row>
    <row r="256" spans="1:20" ht="15" customHeight="1">
      <c r="A256" s="18"/>
      <c r="B256" s="18"/>
      <c r="C256" s="18"/>
      <c r="D256" s="269" t="s">
        <v>215</v>
      </c>
      <c r="E256" s="270"/>
      <c r="F256" s="48"/>
      <c r="G256" s="132" t="s">
        <v>40</v>
      </c>
      <c r="H256" s="132"/>
      <c r="I256" s="48"/>
      <c r="J256" s="48"/>
      <c r="K256" s="48"/>
      <c r="L256" s="132" t="s">
        <v>41</v>
      </c>
      <c r="M256" s="133" t="s">
        <v>42</v>
      </c>
      <c r="N256" s="18"/>
      <c r="O256" s="18"/>
      <c r="P256" s="18"/>
      <c r="Q256" s="18"/>
      <c r="R256" s="18"/>
      <c r="S256" s="18"/>
      <c r="T256" s="18"/>
    </row>
    <row r="257" spans="1:20" ht="15" customHeight="1">
      <c r="A257" s="18"/>
      <c r="B257" s="18"/>
      <c r="C257" s="18"/>
      <c r="D257" s="271"/>
      <c r="E257" s="272"/>
      <c r="F257" s="259" t="s">
        <v>43</v>
      </c>
      <c r="G257" s="259"/>
      <c r="H257" s="259"/>
      <c r="I257" s="49"/>
      <c r="J257" s="49"/>
      <c r="K257" s="49"/>
      <c r="L257" s="131" t="s">
        <v>44</v>
      </c>
      <c r="M257" s="134" t="s">
        <v>44</v>
      </c>
      <c r="N257" s="18"/>
      <c r="O257" s="18"/>
      <c r="P257" s="18"/>
      <c r="Q257" s="18"/>
      <c r="R257" s="18"/>
      <c r="S257" s="18"/>
      <c r="T257" s="18"/>
    </row>
    <row r="258" spans="1:244" s="144" customFormat="1" ht="18.75" customHeight="1" thickBot="1">
      <c r="A258" s="18"/>
      <c r="B258" s="18"/>
      <c r="C258" s="18"/>
      <c r="D258" s="273"/>
      <c r="E258" s="274"/>
      <c r="F258" s="50" t="s">
        <v>45</v>
      </c>
      <c r="G258" s="50" t="s">
        <v>46</v>
      </c>
      <c r="H258" s="50" t="s">
        <v>47</v>
      </c>
      <c r="I258" s="51"/>
      <c r="J258" s="51"/>
      <c r="K258" s="51"/>
      <c r="L258" s="50" t="s">
        <v>48</v>
      </c>
      <c r="M258" s="52" t="s">
        <v>49</v>
      </c>
      <c r="N258" s="18"/>
      <c r="O258" s="18"/>
      <c r="P258" s="18"/>
      <c r="Q258" s="18"/>
      <c r="R258" s="18"/>
      <c r="S258" s="18"/>
      <c r="T258" s="18"/>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143"/>
      <c r="BJ258" s="143"/>
      <c r="BK258" s="143"/>
      <c r="BL258" s="143"/>
      <c r="BM258" s="143"/>
      <c r="BN258" s="143"/>
      <c r="BO258" s="143"/>
      <c r="BP258" s="143"/>
      <c r="BQ258" s="143"/>
      <c r="BR258" s="143"/>
      <c r="BS258" s="143"/>
      <c r="BT258" s="143"/>
      <c r="BU258" s="143"/>
      <c r="BV258" s="143"/>
      <c r="BW258" s="143"/>
      <c r="BX258" s="143"/>
      <c r="BY258" s="143"/>
      <c r="BZ258" s="143"/>
      <c r="CA258" s="143"/>
      <c r="CB258" s="143"/>
      <c r="CC258" s="143"/>
      <c r="CD258" s="143"/>
      <c r="CE258" s="143"/>
      <c r="CF258" s="143"/>
      <c r="CG258" s="143"/>
      <c r="CH258" s="143"/>
      <c r="CI258" s="143"/>
      <c r="CJ258" s="143"/>
      <c r="CK258" s="143"/>
      <c r="CL258" s="143"/>
      <c r="CM258" s="143"/>
      <c r="CN258" s="143"/>
      <c r="CO258" s="143"/>
      <c r="CP258" s="143"/>
      <c r="CQ258" s="143"/>
      <c r="CR258" s="143"/>
      <c r="CS258" s="143"/>
      <c r="CT258" s="143"/>
      <c r="CU258" s="143"/>
      <c r="CV258" s="143"/>
      <c r="CW258" s="143"/>
      <c r="CX258" s="143"/>
      <c r="CY258" s="143"/>
      <c r="CZ258" s="143"/>
      <c r="DA258" s="143"/>
      <c r="DB258" s="143"/>
      <c r="DC258" s="143"/>
      <c r="DD258" s="143"/>
      <c r="DE258" s="143"/>
      <c r="DF258" s="143"/>
      <c r="DG258" s="143"/>
      <c r="DH258" s="143"/>
      <c r="DI258" s="143"/>
      <c r="DJ258" s="143"/>
      <c r="DK258" s="143"/>
      <c r="DL258" s="143"/>
      <c r="DM258" s="143"/>
      <c r="DN258" s="143"/>
      <c r="DO258" s="143"/>
      <c r="DP258" s="143"/>
      <c r="DQ258" s="143"/>
      <c r="DR258" s="143"/>
      <c r="DS258" s="143"/>
      <c r="DT258" s="143"/>
      <c r="DU258" s="143"/>
      <c r="DV258" s="143"/>
      <c r="DW258" s="143"/>
      <c r="DX258" s="143"/>
      <c r="DY258" s="143"/>
      <c r="DZ258" s="143"/>
      <c r="EA258" s="143"/>
      <c r="EB258" s="143"/>
      <c r="EC258" s="143"/>
      <c r="ED258" s="143"/>
      <c r="EE258" s="143"/>
      <c r="EF258" s="143"/>
      <c r="EG258" s="143"/>
      <c r="EH258" s="143"/>
      <c r="EI258" s="143"/>
      <c r="EJ258" s="143"/>
      <c r="EK258" s="143"/>
      <c r="EL258" s="143"/>
      <c r="EM258" s="143"/>
      <c r="EN258" s="143"/>
      <c r="EO258" s="143"/>
      <c r="EP258" s="143"/>
      <c r="EQ258" s="143"/>
      <c r="ER258" s="143"/>
      <c r="ES258" s="143"/>
      <c r="ET258" s="143"/>
      <c r="EU258" s="143"/>
      <c r="EV258" s="143"/>
      <c r="EW258" s="143"/>
      <c r="EX258" s="143"/>
      <c r="EY258" s="143"/>
      <c r="EZ258" s="143"/>
      <c r="FA258" s="143"/>
      <c r="FB258" s="143"/>
      <c r="FC258" s="143"/>
      <c r="FD258" s="143"/>
      <c r="FE258" s="143"/>
      <c r="FF258" s="143"/>
      <c r="FG258" s="143"/>
      <c r="FH258" s="143"/>
      <c r="FI258" s="143"/>
      <c r="FJ258" s="143"/>
      <c r="FK258" s="143"/>
      <c r="FL258" s="143"/>
      <c r="FM258" s="143"/>
      <c r="FN258" s="143"/>
      <c r="FO258" s="143"/>
      <c r="FP258" s="143"/>
      <c r="FQ258" s="143"/>
      <c r="FR258" s="143"/>
      <c r="FS258" s="143"/>
      <c r="FT258" s="143"/>
      <c r="FU258" s="143"/>
      <c r="FV258" s="143"/>
      <c r="FW258" s="143"/>
      <c r="FX258" s="143"/>
      <c r="FY258" s="143"/>
      <c r="FZ258" s="143"/>
      <c r="GA258" s="143"/>
      <c r="GB258" s="143"/>
      <c r="GC258" s="143"/>
      <c r="GD258" s="143"/>
      <c r="GE258" s="143"/>
      <c r="GF258" s="143"/>
      <c r="GG258" s="143"/>
      <c r="GH258" s="143"/>
      <c r="GI258" s="143"/>
      <c r="GJ258" s="143"/>
      <c r="GK258" s="143"/>
      <c r="GL258" s="143"/>
      <c r="GM258" s="143"/>
      <c r="GN258" s="143"/>
      <c r="GO258" s="143"/>
      <c r="GP258" s="143"/>
      <c r="GQ258" s="143"/>
      <c r="GR258" s="143"/>
      <c r="GS258" s="143"/>
      <c r="GT258" s="143"/>
      <c r="GU258" s="143"/>
      <c r="GV258" s="143"/>
      <c r="GW258" s="143"/>
      <c r="GX258" s="143"/>
      <c r="GY258" s="143"/>
      <c r="GZ258" s="143"/>
      <c r="HA258" s="143"/>
      <c r="HB258" s="143"/>
      <c r="HC258" s="143"/>
      <c r="HD258" s="143"/>
      <c r="HE258" s="143"/>
      <c r="HF258" s="143"/>
      <c r="HG258" s="143"/>
      <c r="HH258" s="143"/>
      <c r="HI258" s="143"/>
      <c r="HJ258" s="143"/>
      <c r="HK258" s="143"/>
      <c r="HL258" s="143"/>
      <c r="HM258" s="143"/>
      <c r="HN258" s="143"/>
      <c r="HO258" s="143"/>
      <c r="HP258" s="143"/>
      <c r="HQ258" s="143"/>
      <c r="HR258" s="143"/>
      <c r="HS258" s="143"/>
      <c r="HT258" s="143"/>
      <c r="HU258" s="143"/>
      <c r="HV258" s="143"/>
      <c r="HW258" s="143"/>
      <c r="HX258" s="143"/>
      <c r="HY258" s="143"/>
      <c r="HZ258" s="143"/>
      <c r="IA258" s="143"/>
      <c r="IB258" s="143"/>
      <c r="IC258" s="143"/>
      <c r="ID258" s="143"/>
      <c r="IE258" s="143"/>
      <c r="IF258" s="143"/>
      <c r="IG258" s="143"/>
      <c r="IH258" s="143"/>
      <c r="II258" s="143"/>
      <c r="IJ258" s="143"/>
    </row>
    <row r="259" spans="1:20" s="144" customFormat="1" ht="18.75" customHeight="1">
      <c r="A259" s="45"/>
      <c r="B259" s="45"/>
      <c r="C259" s="45"/>
      <c r="D259" s="188" t="s">
        <v>30</v>
      </c>
      <c r="E259" s="227" t="s">
        <v>199</v>
      </c>
      <c r="F259" s="86"/>
      <c r="G259" s="87"/>
      <c r="H259" s="87"/>
      <c r="I259" s="29">
        <f aca="true" t="shared" si="50" ref="I259:K261">IF(F259&gt;0,1,"")</f>
      </c>
      <c r="J259" s="29">
        <f t="shared" si="50"/>
      </c>
      <c r="K259" s="30">
        <f t="shared" si="50"/>
      </c>
      <c r="L259" s="197">
        <f>IF(SUM(I259:K259)&gt;1,"ERROR",IF(F259&gt;=1,F259*4.33,IF(G259&gt;=1,G259,IF(H259&gt;=1,H259/12,""))))</f>
      </c>
      <c r="M259" s="88"/>
      <c r="N259" s="45"/>
      <c r="O259" s="45"/>
      <c r="P259" s="45"/>
      <c r="Q259" s="45"/>
      <c r="R259" s="45"/>
      <c r="S259" s="45"/>
      <c r="T259" s="45"/>
    </row>
    <row r="260" spans="1:20" s="144" customFormat="1" ht="18.75" customHeight="1">
      <c r="A260" s="45"/>
      <c r="B260" s="45"/>
      <c r="C260" s="45"/>
      <c r="D260" s="188" t="s">
        <v>143</v>
      </c>
      <c r="E260" s="227" t="s">
        <v>199</v>
      </c>
      <c r="F260" s="86"/>
      <c r="G260" s="87"/>
      <c r="H260" s="87"/>
      <c r="I260" s="29">
        <f t="shared" si="50"/>
      </c>
      <c r="J260" s="29">
        <f t="shared" si="50"/>
      </c>
      <c r="K260" s="30">
        <f t="shared" si="50"/>
      </c>
      <c r="L260" s="194">
        <f>IF(SUM(I260:K260)&gt;1,"ERROR",IF(F260&gt;=1,F260*4.33,IF(G260&gt;=1,G260,IF(H260&gt;=1,H260/12,""))))</f>
      </c>
      <c r="M260" s="88"/>
      <c r="N260" s="45"/>
      <c r="O260" s="277">
        <f>IF(OR(COUNTIF($L$259:$L$261,"ERROR")&gt;0,COUNTIF($L$263:$L$267,"ERROR")&gt;0),Admin!E2,"")</f>
      </c>
      <c r="P260" s="277"/>
      <c r="Q260" s="277"/>
      <c r="R260" s="277"/>
      <c r="S260" s="45"/>
      <c r="T260" s="45"/>
    </row>
    <row r="261" spans="1:20" s="144" customFormat="1" ht="18.75" customHeight="1" thickBot="1">
      <c r="A261" s="45"/>
      <c r="B261" s="45"/>
      <c r="C261" s="45"/>
      <c r="D261" s="190" t="s">
        <v>144</v>
      </c>
      <c r="E261" s="228" t="s">
        <v>200</v>
      </c>
      <c r="F261" s="91"/>
      <c r="G261" s="92"/>
      <c r="H261" s="92"/>
      <c r="I261" s="25">
        <f t="shared" si="50"/>
      </c>
      <c r="J261" s="25">
        <f t="shared" si="50"/>
      </c>
      <c r="K261" s="26">
        <f t="shared" si="50"/>
      </c>
      <c r="L261" s="195">
        <f>IF(SUM(I261:K261)&gt;1,"ERROR",IF(F261&gt;=1,F261*4.33,IF(G261&gt;=1,G261,IF(H261&gt;=1,H261/12,""))))</f>
      </c>
      <c r="M261" s="93"/>
      <c r="N261" s="45"/>
      <c r="O261" s="277"/>
      <c r="P261" s="277"/>
      <c r="Q261" s="277"/>
      <c r="R261" s="277"/>
      <c r="S261" s="45"/>
      <c r="T261" s="45"/>
    </row>
    <row r="262" spans="1:20" s="144" customFormat="1" ht="18.75" customHeight="1" thickBot="1">
      <c r="A262" s="45"/>
      <c r="B262" s="45"/>
      <c r="C262" s="45"/>
      <c r="D262" s="253" t="s">
        <v>35</v>
      </c>
      <c r="E262" s="254"/>
      <c r="F262" s="254"/>
      <c r="G262" s="254"/>
      <c r="H262" s="254"/>
      <c r="I262" s="254"/>
      <c r="J262" s="254"/>
      <c r="K262" s="254"/>
      <c r="L262" s="254"/>
      <c r="M262" s="255"/>
      <c r="N262" s="45"/>
      <c r="O262" s="277"/>
      <c r="P262" s="277"/>
      <c r="Q262" s="277"/>
      <c r="R262" s="277"/>
      <c r="S262" s="45"/>
      <c r="T262" s="45"/>
    </row>
    <row r="263" spans="1:20" s="144" customFormat="1" ht="18.75" customHeight="1">
      <c r="A263" s="45"/>
      <c r="B263" s="45"/>
      <c r="C263" s="45"/>
      <c r="D263" s="263" t="s">
        <v>205</v>
      </c>
      <c r="E263" s="264"/>
      <c r="F263" s="86"/>
      <c r="G263" s="87"/>
      <c r="H263" s="87"/>
      <c r="I263" s="29">
        <f aca="true" t="shared" si="51" ref="I263:K267">IF(F263&gt;0,1,"")</f>
      </c>
      <c r="J263" s="29">
        <f t="shared" si="51"/>
      </c>
      <c r="K263" s="30">
        <f t="shared" si="51"/>
      </c>
      <c r="L263" s="197">
        <f>IF(SUM(I263:K263)&gt;1,"ERROR",IF(F263&gt;=1,F263*4.33,IF(G263&gt;=1,G263,IF(H263&gt;=1,H263/12,""))))</f>
      </c>
      <c r="M263" s="88"/>
      <c r="N263" s="45"/>
      <c r="O263" s="277"/>
      <c r="P263" s="277"/>
      <c r="Q263" s="277"/>
      <c r="R263" s="277"/>
      <c r="S263" s="45"/>
      <c r="T263" s="45"/>
    </row>
    <row r="264" spans="1:20" s="144" customFormat="1" ht="18.75" customHeight="1">
      <c r="A264" s="45"/>
      <c r="B264" s="45"/>
      <c r="C264" s="45"/>
      <c r="D264" s="263" t="s">
        <v>205</v>
      </c>
      <c r="E264" s="264"/>
      <c r="F264" s="89"/>
      <c r="G264" s="72"/>
      <c r="H264" s="72"/>
      <c r="I264" s="22">
        <f t="shared" si="51"/>
      </c>
      <c r="J264" s="22">
        <f t="shared" si="51"/>
      </c>
      <c r="K264" s="23">
        <f t="shared" si="51"/>
      </c>
      <c r="L264" s="194">
        <f>IF(SUM(I264:K264)&gt;1,"ERROR",IF(F264&gt;=1,F264*4.33,IF(G264&gt;=1,G264,IF(H264&gt;=1,H264/12,""))))</f>
      </c>
      <c r="M264" s="90"/>
      <c r="N264" s="45"/>
      <c r="O264" s="45"/>
      <c r="P264" s="45"/>
      <c r="Q264" s="45"/>
      <c r="R264" s="45"/>
      <c r="S264" s="45"/>
      <c r="T264" s="45"/>
    </row>
    <row r="265" spans="1:20" s="144" customFormat="1" ht="18.75" customHeight="1">
      <c r="A265" s="45"/>
      <c r="B265" s="45"/>
      <c r="C265" s="45"/>
      <c r="D265" s="263" t="s">
        <v>205</v>
      </c>
      <c r="E265" s="264"/>
      <c r="F265" s="89"/>
      <c r="G265" s="72"/>
      <c r="H265" s="72"/>
      <c r="I265" s="22">
        <f t="shared" si="51"/>
      </c>
      <c r="J265" s="22">
        <f t="shared" si="51"/>
      </c>
      <c r="K265" s="23">
        <f t="shared" si="51"/>
      </c>
      <c r="L265" s="194">
        <f>IF(SUM(I265:K265)&gt;1,"ERROR",IF(F265&gt;=1,F265*4.33,IF(G265&gt;=1,G265,IF(H265&gt;=1,H265/12,""))))</f>
      </c>
      <c r="M265" s="90"/>
      <c r="N265" s="45"/>
      <c r="O265" s="45"/>
      <c r="P265" s="45"/>
      <c r="Q265" s="45"/>
      <c r="R265" s="45"/>
      <c r="S265" s="45"/>
      <c r="T265" s="45"/>
    </row>
    <row r="266" spans="1:20" s="144" customFormat="1" ht="18.75" customHeight="1">
      <c r="A266" s="45"/>
      <c r="B266" s="45"/>
      <c r="C266" s="45"/>
      <c r="D266" s="263" t="s">
        <v>205</v>
      </c>
      <c r="E266" s="264"/>
      <c r="F266" s="91"/>
      <c r="G266" s="92"/>
      <c r="H266" s="92"/>
      <c r="I266" s="25">
        <f t="shared" si="51"/>
      </c>
      <c r="J266" s="25">
        <f t="shared" si="51"/>
      </c>
      <c r="K266" s="26">
        <f t="shared" si="51"/>
      </c>
      <c r="L266" s="194">
        <f>IF(SUM(I266:K266)&gt;1,"ERROR",IF(F266&gt;=1,F266*4.33,IF(G266&gt;=1,G266,IF(H266&gt;=1,H266/12,""))))</f>
      </c>
      <c r="M266" s="93"/>
      <c r="N266" s="45"/>
      <c r="O266" s="45"/>
      <c r="P266" s="45"/>
      <c r="Q266" s="45"/>
      <c r="R266" s="45"/>
      <c r="S266" s="45"/>
      <c r="T266" s="45"/>
    </row>
    <row r="267" spans="1:244" ht="18.75" customHeight="1" thickBot="1">
      <c r="A267" s="45"/>
      <c r="B267" s="45"/>
      <c r="C267" s="45"/>
      <c r="D267" s="263" t="s">
        <v>205</v>
      </c>
      <c r="E267" s="264"/>
      <c r="F267" s="91"/>
      <c r="G267" s="92"/>
      <c r="H267" s="92"/>
      <c r="I267" s="25">
        <f t="shared" si="51"/>
      </c>
      <c r="J267" s="25">
        <f t="shared" si="51"/>
      </c>
      <c r="K267" s="26">
        <f t="shared" si="51"/>
      </c>
      <c r="L267" s="195">
        <f>IF(SUM(I267:K267)&gt;1,"ERROR",IF(F267&gt;=1,F267*4.33,IF(G267&gt;=1,G267,IF(H267&gt;=1,H267/12,""))))</f>
      </c>
      <c r="M267" s="93"/>
      <c r="N267" s="45"/>
      <c r="O267" s="45"/>
      <c r="P267" s="45"/>
      <c r="Q267" s="45"/>
      <c r="R267" s="45"/>
      <c r="S267" s="45"/>
      <c r="T267" s="45"/>
      <c r="U267" s="144"/>
      <c r="V267" s="144"/>
      <c r="W267" s="144"/>
      <c r="X267" s="144"/>
      <c r="Y267" s="144"/>
      <c r="Z267" s="144"/>
      <c r="AA267" s="144"/>
      <c r="AB267" s="144"/>
      <c r="AC267" s="144"/>
      <c r="AD267" s="144"/>
      <c r="AE267" s="144"/>
      <c r="AF267" s="144"/>
      <c r="AG267" s="144"/>
      <c r="AH267" s="144"/>
      <c r="AI267" s="144"/>
      <c r="AJ267" s="144"/>
      <c r="AK267" s="144"/>
      <c r="AL267" s="144"/>
      <c r="AM267" s="144"/>
      <c r="AN267" s="144"/>
      <c r="AO267" s="144"/>
      <c r="AP267" s="144"/>
      <c r="AQ267" s="144"/>
      <c r="AR267" s="144"/>
      <c r="AS267" s="144"/>
      <c r="AT267" s="144"/>
      <c r="AU267" s="144"/>
      <c r="AV267" s="144"/>
      <c r="AW267" s="144"/>
      <c r="AX267" s="144"/>
      <c r="AY267" s="144"/>
      <c r="AZ267" s="144"/>
      <c r="BA267" s="144"/>
      <c r="BB267" s="144"/>
      <c r="BC267" s="144"/>
      <c r="BD267" s="144"/>
      <c r="BE267" s="144"/>
      <c r="BF267" s="144"/>
      <c r="BG267" s="144"/>
      <c r="BH267" s="144"/>
      <c r="BI267" s="144"/>
      <c r="BJ267" s="144"/>
      <c r="BK267" s="144"/>
      <c r="BL267" s="144"/>
      <c r="BM267" s="144"/>
      <c r="BN267" s="144"/>
      <c r="BO267" s="144"/>
      <c r="BP267" s="144"/>
      <c r="BQ267" s="144"/>
      <c r="BR267" s="144"/>
      <c r="BS267" s="144"/>
      <c r="BT267" s="144"/>
      <c r="BU267" s="144"/>
      <c r="BV267" s="144"/>
      <c r="BW267" s="144"/>
      <c r="BX267" s="144"/>
      <c r="BY267" s="144"/>
      <c r="BZ267" s="144"/>
      <c r="CA267" s="144"/>
      <c r="CB267" s="144"/>
      <c r="CC267" s="144"/>
      <c r="CD267" s="144"/>
      <c r="CE267" s="144"/>
      <c r="CF267" s="144"/>
      <c r="CG267" s="144"/>
      <c r="CH267" s="144"/>
      <c r="CI267" s="144"/>
      <c r="CJ267" s="144"/>
      <c r="CK267" s="144"/>
      <c r="CL267" s="144"/>
      <c r="CM267" s="144"/>
      <c r="CN267" s="144"/>
      <c r="CO267" s="144"/>
      <c r="CP267" s="144"/>
      <c r="CQ267" s="144"/>
      <c r="CR267" s="144"/>
      <c r="CS267" s="144"/>
      <c r="CT267" s="144"/>
      <c r="CU267" s="144"/>
      <c r="CV267" s="144"/>
      <c r="CW267" s="144"/>
      <c r="CX267" s="144"/>
      <c r="CY267" s="144"/>
      <c r="CZ267" s="144"/>
      <c r="DA267" s="144"/>
      <c r="DB267" s="144"/>
      <c r="DC267" s="144"/>
      <c r="DD267" s="144"/>
      <c r="DE267" s="144"/>
      <c r="DF267" s="144"/>
      <c r="DG267" s="144"/>
      <c r="DH267" s="144"/>
      <c r="DI267" s="144"/>
      <c r="DJ267" s="144"/>
      <c r="DK267" s="144"/>
      <c r="DL267" s="144"/>
      <c r="DM267" s="144"/>
      <c r="DN267" s="144"/>
      <c r="DO267" s="144"/>
      <c r="DP267" s="144"/>
      <c r="DQ267" s="144"/>
      <c r="DR267" s="144"/>
      <c r="DS267" s="144"/>
      <c r="DT267" s="144"/>
      <c r="DU267" s="144"/>
      <c r="DV267" s="144"/>
      <c r="DW267" s="144"/>
      <c r="DX267" s="144"/>
      <c r="DY267" s="144"/>
      <c r="DZ267" s="144"/>
      <c r="EA267" s="144"/>
      <c r="EB267" s="144"/>
      <c r="EC267" s="144"/>
      <c r="ED267" s="144"/>
      <c r="EE267" s="144"/>
      <c r="EF267" s="144"/>
      <c r="EG267" s="144"/>
      <c r="EH267" s="144"/>
      <c r="EI267" s="144"/>
      <c r="EJ267" s="144"/>
      <c r="EK267" s="144"/>
      <c r="EL267" s="144"/>
      <c r="EM267" s="144"/>
      <c r="EN267" s="144"/>
      <c r="EO267" s="144"/>
      <c r="EP267" s="144"/>
      <c r="EQ267" s="144"/>
      <c r="ER267" s="144"/>
      <c r="ES267" s="144"/>
      <c r="ET267" s="144"/>
      <c r="EU267" s="144"/>
      <c r="EV267" s="144"/>
      <c r="EW267" s="144"/>
      <c r="EX267" s="144"/>
      <c r="EY267" s="144"/>
      <c r="EZ267" s="144"/>
      <c r="FA267" s="144"/>
      <c r="FB267" s="144"/>
      <c r="FC267" s="144"/>
      <c r="FD267" s="144"/>
      <c r="FE267" s="144"/>
      <c r="FF267" s="144"/>
      <c r="FG267" s="144"/>
      <c r="FH267" s="144"/>
      <c r="FI267" s="144"/>
      <c r="FJ267" s="144"/>
      <c r="FK267" s="144"/>
      <c r="FL267" s="144"/>
      <c r="FM267" s="144"/>
      <c r="FN267" s="144"/>
      <c r="FO267" s="144"/>
      <c r="FP267" s="144"/>
      <c r="FQ267" s="144"/>
      <c r="FR267" s="144"/>
      <c r="FS267" s="144"/>
      <c r="FT267" s="144"/>
      <c r="FU267" s="144"/>
      <c r="FV267" s="144"/>
      <c r="FW267" s="144"/>
      <c r="FX267" s="144"/>
      <c r="FY267" s="144"/>
      <c r="FZ267" s="144"/>
      <c r="GA267" s="144"/>
      <c r="GB267" s="144"/>
      <c r="GC267" s="144"/>
      <c r="GD267" s="144"/>
      <c r="GE267" s="144"/>
      <c r="GF267" s="144"/>
      <c r="GG267" s="144"/>
      <c r="GH267" s="144"/>
      <c r="GI267" s="144"/>
      <c r="GJ267" s="144"/>
      <c r="GK267" s="144"/>
      <c r="GL267" s="144"/>
      <c r="GM267" s="144"/>
      <c r="GN267" s="144"/>
      <c r="GO267" s="144"/>
      <c r="GP267" s="144"/>
      <c r="GQ267" s="144"/>
      <c r="GR267" s="144"/>
      <c r="GS267" s="144"/>
      <c r="GT267" s="144"/>
      <c r="GU267" s="144"/>
      <c r="GV267" s="144"/>
      <c r="GW267" s="144"/>
      <c r="GX267" s="144"/>
      <c r="GY267" s="144"/>
      <c r="GZ267" s="144"/>
      <c r="HA267" s="144"/>
      <c r="HB267" s="144"/>
      <c r="HC267" s="144"/>
      <c r="HD267" s="144"/>
      <c r="HE267" s="144"/>
      <c r="HF267" s="144"/>
      <c r="HG267" s="144"/>
      <c r="HH267" s="144"/>
      <c r="HI267" s="144"/>
      <c r="HJ267" s="144"/>
      <c r="HK267" s="144"/>
      <c r="HL267" s="144"/>
      <c r="HM267" s="144"/>
      <c r="HN267" s="144"/>
      <c r="HO267" s="144"/>
      <c r="HP267" s="144"/>
      <c r="HQ267" s="144"/>
      <c r="HR267" s="144"/>
      <c r="HS267" s="144"/>
      <c r="HT267" s="144"/>
      <c r="HU267" s="144"/>
      <c r="HV267" s="144"/>
      <c r="HW267" s="144"/>
      <c r="HX267" s="144"/>
      <c r="HY267" s="144"/>
      <c r="HZ267" s="144"/>
      <c r="IA267" s="144"/>
      <c r="IB267" s="144"/>
      <c r="IC267" s="144"/>
      <c r="ID267" s="144"/>
      <c r="IE267" s="144"/>
      <c r="IF267" s="144"/>
      <c r="IG267" s="144"/>
      <c r="IH267" s="144"/>
      <c r="II267" s="144"/>
      <c r="IJ267" s="144"/>
    </row>
    <row r="268" spans="1:20" ht="13.5" thickBot="1">
      <c r="A268" s="18"/>
      <c r="B268" s="18"/>
      <c r="C268" s="18"/>
      <c r="D268" s="257" t="s">
        <v>194</v>
      </c>
      <c r="E268" s="258"/>
      <c r="F268" s="84">
        <f>IF(SUM(F259:F261,F263:F267)&gt;=1,SUM(F259:F261,F263:F267),"")</f>
      </c>
      <c r="G268" s="84">
        <f>IF(SUM(G259:G261,G263:G267)&gt;=1,SUM(G259:G261,G263:G267),"")</f>
      </c>
      <c r="H268" s="84">
        <f>IF(SUM(H259:H261,H263:H267)&gt;=1,SUM(H259:H261,H263:H267),"")</f>
      </c>
      <c r="I268" s="84"/>
      <c r="J268" s="84"/>
      <c r="K268" s="84"/>
      <c r="L268" s="84">
        <f>SUM(L259:L261,L263:L267)</f>
        <v>0</v>
      </c>
      <c r="M268" s="139">
        <f>IF(SUM(M259:M261,M263:M267)&gt;=1,SUM(M259:M261,M263:M267),"")</f>
      </c>
      <c r="N268" s="18"/>
      <c r="O268" s="18"/>
      <c r="P268" s="18"/>
      <c r="Q268" s="18"/>
      <c r="R268" s="18"/>
      <c r="S268" s="18"/>
      <c r="T268" s="18"/>
    </row>
    <row r="270" ht="15" customHeight="1"/>
    <row r="271" spans="5:7" ht="14.25">
      <c r="E271" s="265" t="s">
        <v>73</v>
      </c>
      <c r="F271" s="265"/>
      <c r="G271" s="265"/>
    </row>
    <row r="273" spans="1:244" s="155" customFormat="1" ht="12.75">
      <c r="A273" s="17"/>
      <c r="B273" s="17"/>
      <c r="C273" s="17"/>
      <c r="D273" s="192"/>
      <c r="E273" s="234"/>
      <c r="F273" s="17"/>
      <c r="G273" s="17"/>
      <c r="H273" s="17"/>
      <c r="I273" s="17"/>
      <c r="J273" s="17"/>
      <c r="K273" s="17"/>
      <c r="L273" s="17"/>
      <c r="M273" s="17"/>
      <c r="N273" s="17"/>
      <c r="O273" s="17"/>
      <c r="P273" s="17"/>
      <c r="Q273" s="17"/>
      <c r="R273" s="17"/>
      <c r="S273" s="17"/>
      <c r="T273" s="17"/>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c r="BO273" s="143"/>
      <c r="BP273" s="143"/>
      <c r="BQ273" s="143"/>
      <c r="BR273" s="143"/>
      <c r="BS273" s="143"/>
      <c r="BT273" s="143"/>
      <c r="BU273" s="143"/>
      <c r="BV273" s="143"/>
      <c r="BW273" s="143"/>
      <c r="BX273" s="143"/>
      <c r="BY273" s="143"/>
      <c r="BZ273" s="143"/>
      <c r="CA273" s="143"/>
      <c r="CB273" s="143"/>
      <c r="CC273" s="143"/>
      <c r="CD273" s="143"/>
      <c r="CE273" s="143"/>
      <c r="CF273" s="143"/>
      <c r="CG273" s="143"/>
      <c r="CH273" s="143"/>
      <c r="CI273" s="143"/>
      <c r="CJ273" s="143"/>
      <c r="CK273" s="143"/>
      <c r="CL273" s="143"/>
      <c r="CM273" s="143"/>
      <c r="CN273" s="143"/>
      <c r="CO273" s="143"/>
      <c r="CP273" s="143"/>
      <c r="CQ273" s="143"/>
      <c r="CR273" s="143"/>
      <c r="CS273" s="143"/>
      <c r="CT273" s="143"/>
      <c r="CU273" s="143"/>
      <c r="CV273" s="143"/>
      <c r="CW273" s="143"/>
      <c r="CX273" s="143"/>
      <c r="CY273" s="143"/>
      <c r="CZ273" s="143"/>
      <c r="DA273" s="143"/>
      <c r="DB273" s="143"/>
      <c r="DC273" s="143"/>
      <c r="DD273" s="143"/>
      <c r="DE273" s="143"/>
      <c r="DF273" s="143"/>
      <c r="DG273" s="143"/>
      <c r="DH273" s="143"/>
      <c r="DI273" s="143"/>
      <c r="DJ273" s="143"/>
      <c r="DK273" s="143"/>
      <c r="DL273" s="143"/>
      <c r="DM273" s="143"/>
      <c r="DN273" s="143"/>
      <c r="DO273" s="143"/>
      <c r="DP273" s="143"/>
      <c r="DQ273" s="143"/>
      <c r="DR273" s="143"/>
      <c r="DS273" s="143"/>
      <c r="DT273" s="143"/>
      <c r="DU273" s="143"/>
      <c r="DV273" s="143"/>
      <c r="DW273" s="143"/>
      <c r="DX273" s="143"/>
      <c r="DY273" s="143"/>
      <c r="DZ273" s="143"/>
      <c r="EA273" s="143"/>
      <c r="EB273" s="143"/>
      <c r="EC273" s="143"/>
      <c r="ED273" s="143"/>
      <c r="EE273" s="143"/>
      <c r="EF273" s="143"/>
      <c r="EG273" s="143"/>
      <c r="EH273" s="143"/>
      <c r="EI273" s="143"/>
      <c r="EJ273" s="143"/>
      <c r="EK273" s="143"/>
      <c r="EL273" s="143"/>
      <c r="EM273" s="143"/>
      <c r="EN273" s="143"/>
      <c r="EO273" s="143"/>
      <c r="EP273" s="143"/>
      <c r="EQ273" s="143"/>
      <c r="ER273" s="143"/>
      <c r="ES273" s="143"/>
      <c r="ET273" s="143"/>
      <c r="EU273" s="143"/>
      <c r="EV273" s="143"/>
      <c r="EW273" s="143"/>
      <c r="EX273" s="143"/>
      <c r="EY273" s="143"/>
      <c r="EZ273" s="143"/>
      <c r="FA273" s="143"/>
      <c r="FB273" s="143"/>
      <c r="FC273" s="143"/>
      <c r="FD273" s="143"/>
      <c r="FE273" s="143"/>
      <c r="FF273" s="143"/>
      <c r="FG273" s="143"/>
      <c r="FH273" s="143"/>
      <c r="FI273" s="143"/>
      <c r="FJ273" s="143"/>
      <c r="FK273" s="143"/>
      <c r="FL273" s="143"/>
      <c r="FM273" s="143"/>
      <c r="FN273" s="143"/>
      <c r="FO273" s="143"/>
      <c r="FP273" s="143"/>
      <c r="FQ273" s="143"/>
      <c r="FR273" s="143"/>
      <c r="FS273" s="143"/>
      <c r="FT273" s="143"/>
      <c r="FU273" s="143"/>
      <c r="FV273" s="143"/>
      <c r="FW273" s="143"/>
      <c r="FX273" s="143"/>
      <c r="FY273" s="143"/>
      <c r="FZ273" s="143"/>
      <c r="GA273" s="143"/>
      <c r="GB273" s="143"/>
      <c r="GC273" s="143"/>
      <c r="GD273" s="143"/>
      <c r="GE273" s="143"/>
      <c r="GF273" s="143"/>
      <c r="GG273" s="143"/>
      <c r="GH273" s="143"/>
      <c r="GI273" s="143"/>
      <c r="GJ273" s="143"/>
      <c r="GK273" s="143"/>
      <c r="GL273" s="143"/>
      <c r="GM273" s="143"/>
      <c r="GN273" s="143"/>
      <c r="GO273" s="143"/>
      <c r="GP273" s="143"/>
      <c r="GQ273" s="143"/>
      <c r="GR273" s="143"/>
      <c r="GS273" s="143"/>
      <c r="GT273" s="143"/>
      <c r="GU273" s="143"/>
      <c r="GV273" s="143"/>
      <c r="GW273" s="143"/>
      <c r="GX273" s="143"/>
      <c r="GY273" s="143"/>
      <c r="GZ273" s="143"/>
      <c r="HA273" s="143"/>
      <c r="HB273" s="143"/>
      <c r="HC273" s="143"/>
      <c r="HD273" s="143"/>
      <c r="HE273" s="143"/>
      <c r="HF273" s="143"/>
      <c r="HG273" s="143"/>
      <c r="HH273" s="143"/>
      <c r="HI273" s="143"/>
      <c r="HJ273" s="143"/>
      <c r="HK273" s="143"/>
      <c r="HL273" s="143"/>
      <c r="HM273" s="143"/>
      <c r="HN273" s="143"/>
      <c r="HO273" s="143"/>
      <c r="HP273" s="143"/>
      <c r="HQ273" s="143"/>
      <c r="HR273" s="143"/>
      <c r="HS273" s="143"/>
      <c r="HT273" s="143"/>
      <c r="HU273" s="143"/>
      <c r="HV273" s="143"/>
      <c r="HW273" s="143"/>
      <c r="HX273" s="143"/>
      <c r="HY273" s="143"/>
      <c r="HZ273" s="143"/>
      <c r="IA273" s="143"/>
      <c r="IB273" s="143"/>
      <c r="IC273" s="143"/>
      <c r="ID273" s="143"/>
      <c r="IE273" s="143"/>
      <c r="IF273" s="143"/>
      <c r="IG273" s="143"/>
      <c r="IH273" s="143"/>
      <c r="II273" s="143"/>
      <c r="IJ273" s="143"/>
    </row>
    <row r="274" spans="1:244" ht="12.75">
      <c r="A274" s="15"/>
      <c r="B274" s="47" t="s">
        <v>154</v>
      </c>
      <c r="C274" s="15"/>
      <c r="D274" s="193"/>
      <c r="E274" s="235"/>
      <c r="F274" s="15"/>
      <c r="G274" s="15"/>
      <c r="H274" s="15"/>
      <c r="I274" s="15"/>
      <c r="J274" s="15"/>
      <c r="K274" s="15"/>
      <c r="L274" s="15"/>
      <c r="M274" s="15"/>
      <c r="N274" s="15"/>
      <c r="O274" s="15"/>
      <c r="P274" s="15"/>
      <c r="Q274" s="15"/>
      <c r="R274" s="15"/>
      <c r="S274" s="15"/>
      <c r="T274" s="15"/>
      <c r="U274" s="155"/>
      <c r="V274" s="155"/>
      <c r="W274" s="155"/>
      <c r="X274" s="155"/>
      <c r="Y274" s="155"/>
      <c r="Z274" s="155"/>
      <c r="AA274" s="155"/>
      <c r="AB274" s="155"/>
      <c r="AC274" s="155"/>
      <c r="AD274" s="155"/>
      <c r="AE274" s="155"/>
      <c r="AF274" s="155"/>
      <c r="AG274" s="155"/>
      <c r="AH274" s="155"/>
      <c r="AI274" s="155"/>
      <c r="AJ274" s="155"/>
      <c r="AK274" s="155"/>
      <c r="AL274" s="155"/>
      <c r="AM274" s="155"/>
      <c r="AN274" s="155"/>
      <c r="AO274" s="155"/>
      <c r="AP274" s="155"/>
      <c r="AQ274" s="155"/>
      <c r="AR274" s="155"/>
      <c r="AS274" s="155"/>
      <c r="AT274" s="155"/>
      <c r="AU274" s="155"/>
      <c r="AV274" s="155"/>
      <c r="AW274" s="155"/>
      <c r="AX274" s="155"/>
      <c r="AY274" s="155"/>
      <c r="AZ274" s="155"/>
      <c r="BA274" s="155"/>
      <c r="BB274" s="155"/>
      <c r="BC274" s="155"/>
      <c r="BD274" s="155"/>
      <c r="BE274" s="155"/>
      <c r="BF274" s="155"/>
      <c r="BG274" s="155"/>
      <c r="BH274" s="155"/>
      <c r="BI274" s="155"/>
      <c r="BJ274" s="155"/>
      <c r="BK274" s="155"/>
      <c r="BL274" s="155"/>
      <c r="BM274" s="155"/>
      <c r="BN274" s="155"/>
      <c r="BO274" s="155"/>
      <c r="BP274" s="155"/>
      <c r="BQ274" s="155"/>
      <c r="BR274" s="155"/>
      <c r="BS274" s="155"/>
      <c r="BT274" s="155"/>
      <c r="BU274" s="155"/>
      <c r="BV274" s="155"/>
      <c r="BW274" s="155"/>
      <c r="BX274" s="155"/>
      <c r="BY274" s="155"/>
      <c r="BZ274" s="155"/>
      <c r="CA274" s="155"/>
      <c r="CB274" s="155"/>
      <c r="CC274" s="155"/>
      <c r="CD274" s="155"/>
      <c r="CE274" s="155"/>
      <c r="CF274" s="155"/>
      <c r="CG274" s="155"/>
      <c r="CH274" s="155"/>
      <c r="CI274" s="155"/>
      <c r="CJ274" s="155"/>
      <c r="CK274" s="155"/>
      <c r="CL274" s="155"/>
      <c r="CM274" s="155"/>
      <c r="CN274" s="155"/>
      <c r="CO274" s="155"/>
      <c r="CP274" s="155"/>
      <c r="CQ274" s="155"/>
      <c r="CR274" s="155"/>
      <c r="CS274" s="155"/>
      <c r="CT274" s="155"/>
      <c r="CU274" s="155"/>
      <c r="CV274" s="155"/>
      <c r="CW274" s="155"/>
      <c r="CX274" s="155"/>
      <c r="CY274" s="155"/>
      <c r="CZ274" s="155"/>
      <c r="DA274" s="155"/>
      <c r="DB274" s="155"/>
      <c r="DC274" s="155"/>
      <c r="DD274" s="155"/>
      <c r="DE274" s="155"/>
      <c r="DF274" s="155"/>
      <c r="DG274" s="155"/>
      <c r="DH274" s="155"/>
      <c r="DI274" s="155"/>
      <c r="DJ274" s="155"/>
      <c r="DK274" s="155"/>
      <c r="DL274" s="155"/>
      <c r="DM274" s="155"/>
      <c r="DN274" s="155"/>
      <c r="DO274" s="155"/>
      <c r="DP274" s="155"/>
      <c r="DQ274" s="155"/>
      <c r="DR274" s="155"/>
      <c r="DS274" s="155"/>
      <c r="DT274" s="155"/>
      <c r="DU274" s="155"/>
      <c r="DV274" s="155"/>
      <c r="DW274" s="155"/>
      <c r="DX274" s="155"/>
      <c r="DY274" s="155"/>
      <c r="DZ274" s="155"/>
      <c r="EA274" s="155"/>
      <c r="EB274" s="155"/>
      <c r="EC274" s="155"/>
      <c r="ED274" s="155"/>
      <c r="EE274" s="155"/>
      <c r="EF274" s="155"/>
      <c r="EG274" s="155"/>
      <c r="EH274" s="155"/>
      <c r="EI274" s="155"/>
      <c r="EJ274" s="155"/>
      <c r="EK274" s="155"/>
      <c r="EL274" s="155"/>
      <c r="EM274" s="155"/>
      <c r="EN274" s="155"/>
      <c r="EO274" s="155"/>
      <c r="EP274" s="155"/>
      <c r="EQ274" s="155"/>
      <c r="ER274" s="155"/>
      <c r="ES274" s="155"/>
      <c r="ET274" s="155"/>
      <c r="EU274" s="155"/>
      <c r="EV274" s="155"/>
      <c r="EW274" s="155"/>
      <c r="EX274" s="155"/>
      <c r="EY274" s="155"/>
      <c r="EZ274" s="155"/>
      <c r="FA274" s="155"/>
      <c r="FB274" s="155"/>
      <c r="FC274" s="155"/>
      <c r="FD274" s="155"/>
      <c r="FE274" s="155"/>
      <c r="FF274" s="155"/>
      <c r="FG274" s="155"/>
      <c r="FH274" s="155"/>
      <c r="FI274" s="155"/>
      <c r="FJ274" s="155"/>
      <c r="FK274" s="155"/>
      <c r="FL274" s="155"/>
      <c r="FM274" s="155"/>
      <c r="FN274" s="155"/>
      <c r="FO274" s="155"/>
      <c r="FP274" s="155"/>
      <c r="FQ274" s="155"/>
      <c r="FR274" s="155"/>
      <c r="FS274" s="155"/>
      <c r="FT274" s="155"/>
      <c r="FU274" s="155"/>
      <c r="FV274" s="155"/>
      <c r="FW274" s="155"/>
      <c r="FX274" s="155"/>
      <c r="FY274" s="155"/>
      <c r="FZ274" s="155"/>
      <c r="GA274" s="155"/>
      <c r="GB274" s="155"/>
      <c r="GC274" s="155"/>
      <c r="GD274" s="155"/>
      <c r="GE274" s="155"/>
      <c r="GF274" s="155"/>
      <c r="GG274" s="155"/>
      <c r="GH274" s="155"/>
      <c r="GI274" s="155"/>
      <c r="GJ274" s="155"/>
      <c r="GK274" s="155"/>
      <c r="GL274" s="155"/>
      <c r="GM274" s="155"/>
      <c r="GN274" s="155"/>
      <c r="GO274" s="155"/>
      <c r="GP274" s="155"/>
      <c r="GQ274" s="155"/>
      <c r="GR274" s="155"/>
      <c r="GS274" s="155"/>
      <c r="GT274" s="155"/>
      <c r="GU274" s="155"/>
      <c r="GV274" s="155"/>
      <c r="GW274" s="155"/>
      <c r="GX274" s="155"/>
      <c r="GY274" s="155"/>
      <c r="GZ274" s="155"/>
      <c r="HA274" s="155"/>
      <c r="HB274" s="155"/>
      <c r="HC274" s="155"/>
      <c r="HD274" s="155"/>
      <c r="HE274" s="155"/>
      <c r="HF274" s="155"/>
      <c r="HG274" s="155"/>
      <c r="HH274" s="155"/>
      <c r="HI274" s="155"/>
      <c r="HJ274" s="155"/>
      <c r="HK274" s="155"/>
      <c r="HL274" s="155"/>
      <c r="HM274" s="155"/>
      <c r="HN274" s="155"/>
      <c r="HO274" s="155"/>
      <c r="HP274" s="155"/>
      <c r="HQ274" s="155"/>
      <c r="HR274" s="155"/>
      <c r="HS274" s="155"/>
      <c r="HT274" s="155"/>
      <c r="HU274" s="155"/>
      <c r="HV274" s="155"/>
      <c r="HW274" s="155"/>
      <c r="HX274" s="155"/>
      <c r="HY274" s="155"/>
      <c r="HZ274" s="155"/>
      <c r="IA274" s="155"/>
      <c r="IB274" s="155"/>
      <c r="IC274" s="155"/>
      <c r="ID274" s="155"/>
      <c r="IE274" s="155"/>
      <c r="IF274" s="155"/>
      <c r="IG274" s="155"/>
      <c r="IH274" s="155"/>
      <c r="II274" s="155"/>
      <c r="IJ274" s="155"/>
    </row>
  </sheetData>
  <sheetProtection password="C528" sheet="1" formatColumns="0"/>
  <mergeCells count="113">
    <mergeCell ref="D256:E258"/>
    <mergeCell ref="D9:M9"/>
    <mergeCell ref="D138:E140"/>
    <mergeCell ref="D159:E161"/>
    <mergeCell ref="D182:E184"/>
    <mergeCell ref="D203:E205"/>
    <mergeCell ref="D217:E219"/>
    <mergeCell ref="D237:E239"/>
    <mergeCell ref="D69:M69"/>
    <mergeCell ref="D111:M111"/>
    <mergeCell ref="B1:D1"/>
    <mergeCell ref="D13:E15"/>
    <mergeCell ref="B5:D5"/>
    <mergeCell ref="B4:D4"/>
    <mergeCell ref="B2:D2"/>
    <mergeCell ref="D227:E227"/>
    <mergeCell ref="B8:D8"/>
    <mergeCell ref="B7:D7"/>
    <mergeCell ref="D151:E151"/>
    <mergeCell ref="D132:E132"/>
    <mergeCell ref="O260:R263"/>
    <mergeCell ref="O142:R151"/>
    <mergeCell ref="O163:R171"/>
    <mergeCell ref="O241:R248"/>
    <mergeCell ref="O207:R213"/>
    <mergeCell ref="D71:E71"/>
    <mergeCell ref="D90:E90"/>
    <mergeCell ref="O82:R91"/>
    <mergeCell ref="O107:R112"/>
    <mergeCell ref="D153:E153"/>
    <mergeCell ref="D78:E80"/>
    <mergeCell ref="O19:R27"/>
    <mergeCell ref="O63:R70"/>
    <mergeCell ref="D54:E54"/>
    <mergeCell ref="D130:E130"/>
    <mergeCell ref="F121:H121"/>
    <mergeCell ref="D72:E72"/>
    <mergeCell ref="O45:R53"/>
    <mergeCell ref="D73:E73"/>
    <mergeCell ref="F60:H60"/>
    <mergeCell ref="D262:M262"/>
    <mergeCell ref="D223:M223"/>
    <mergeCell ref="F257:H257"/>
    <mergeCell ref="D88:M88"/>
    <mergeCell ref="D212:E212"/>
    <mergeCell ref="D210:E210"/>
    <mergeCell ref="D150:M150"/>
    <mergeCell ref="D251:E251"/>
    <mergeCell ref="D129:M129"/>
    <mergeCell ref="F160:H160"/>
    <mergeCell ref="O220:R226"/>
    <mergeCell ref="O124:R130"/>
    <mergeCell ref="O186:R194"/>
    <mergeCell ref="D248:E248"/>
    <mergeCell ref="D115:E115"/>
    <mergeCell ref="D267:E267"/>
    <mergeCell ref="D266:E266"/>
    <mergeCell ref="D265:E265"/>
    <mergeCell ref="D264:E264"/>
    <mergeCell ref="D263:E263"/>
    <mergeCell ref="D59:E61"/>
    <mergeCell ref="D70:E70"/>
    <mergeCell ref="D250:E250"/>
    <mergeCell ref="D247:M247"/>
    <mergeCell ref="D213:E213"/>
    <mergeCell ref="D32:M32"/>
    <mergeCell ref="D209:M209"/>
    <mergeCell ref="D172:M172"/>
    <mergeCell ref="D33:E33"/>
    <mergeCell ref="D36:E36"/>
    <mergeCell ref="D89:E89"/>
    <mergeCell ref="D152:E152"/>
    <mergeCell ref="D174:E174"/>
    <mergeCell ref="D173:E173"/>
    <mergeCell ref="D104:E106"/>
    <mergeCell ref="D120:E122"/>
    <mergeCell ref="D195:E195"/>
    <mergeCell ref="D196:E196"/>
    <mergeCell ref="D211:E211"/>
    <mergeCell ref="D225:E225"/>
    <mergeCell ref="D198:E198"/>
    <mergeCell ref="F105:H105"/>
    <mergeCell ref="D197:E197"/>
    <mergeCell ref="D175:E175"/>
    <mergeCell ref="F13:H13"/>
    <mergeCell ref="D50:M50"/>
    <mergeCell ref="D35:E35"/>
    <mergeCell ref="D53:E53"/>
    <mergeCell ref="D51:E51"/>
    <mergeCell ref="D34:E34"/>
    <mergeCell ref="D52:E52"/>
    <mergeCell ref="D41:E43"/>
    <mergeCell ref="F42:H42"/>
    <mergeCell ref="D113:E113"/>
    <mergeCell ref="D92:E92"/>
    <mergeCell ref="D249:E249"/>
    <mergeCell ref="D131:E131"/>
    <mergeCell ref="E271:G271"/>
    <mergeCell ref="F183:H183"/>
    <mergeCell ref="D114:E114"/>
    <mergeCell ref="D226:E226"/>
    <mergeCell ref="D194:M194"/>
    <mergeCell ref="D224:E224"/>
    <mergeCell ref="B3:E3"/>
    <mergeCell ref="D176:E176"/>
    <mergeCell ref="D268:E268"/>
    <mergeCell ref="F218:H218"/>
    <mergeCell ref="F139:H139"/>
    <mergeCell ref="F79:H79"/>
    <mergeCell ref="B11:D11"/>
    <mergeCell ref="F14:H14"/>
    <mergeCell ref="D91:E91"/>
    <mergeCell ref="D112:E112"/>
  </mergeCells>
  <conditionalFormatting sqref="L263:L267 L259:L261 L240:L246 L220:L222 L206:L208 L185:L193 L173:L175 L195:L197 L210:L212 L224:L226 L248:L250 L162:L171 L141:L149 L123:L128 L107:L110 L81:L87 L62:L68 L44:L49 L33:L35 L51:L53 L70:L72 L89:L91 L112:L114 L130:L132 L151:L153 L16:L31">
    <cfRule type="cellIs" priority="47" dxfId="7" operator="equal" stopIfTrue="1">
      <formula>"ERROR"</formula>
    </cfRule>
  </conditionalFormatting>
  <conditionalFormatting sqref="O260:R263 O241:R249 O220:R226 O207:R213 O186:R196 O163:R172 O142:R152 O124:R131 O107:R113 O82:R91 O19:R27 O45 O63:R70">
    <cfRule type="cellIs" priority="4" dxfId="3" operator="notEqual">
      <formula>""""""</formula>
    </cfRule>
  </conditionalFormatting>
  <conditionalFormatting sqref="O260:R263 O241:R249 O220:R226 O207:R213 O186:R196 O163:R172 O142:R152 O124:R131 O107:R113 O82:R91 O19:R27 O45 O63:R70">
    <cfRule type="cellIs" priority="116" dxfId="9" operator="equal">
      <formula>#REF!</formula>
    </cfRule>
  </conditionalFormatting>
  <hyperlinks>
    <hyperlink ref="E271" location="Expenditure!A6" display="Back To Top"/>
    <hyperlink ref="E16" r:id="rId1" display="Article"/>
    <hyperlink ref="E18" r:id="rId2" display="Article"/>
    <hyperlink ref="E19" r:id="rId3" display="Article"/>
    <hyperlink ref="E25" r:id="rId4" display="Article"/>
    <hyperlink ref="E17" r:id="rId5" display="Article"/>
    <hyperlink ref="E20" r:id="rId6" display="Article"/>
    <hyperlink ref="E21" r:id="rId7" display="Article"/>
    <hyperlink ref="E22" r:id="rId8" display="Article"/>
    <hyperlink ref="E23" r:id="rId9" display="Article"/>
    <hyperlink ref="E28" r:id="rId10" display="Article"/>
    <hyperlink ref="E29" r:id="rId11" display="Article"/>
    <hyperlink ref="E31" r:id="rId12" display="Article"/>
    <hyperlink ref="E45" r:id="rId13" display="Article"/>
    <hyperlink ref="E46" r:id="rId14" display="Article"/>
    <hyperlink ref="E47" r:id="rId15" display="Article"/>
    <hyperlink ref="E48" r:id="rId16" display="Article"/>
    <hyperlink ref="E49" r:id="rId17" display="Article"/>
    <hyperlink ref="E62" r:id="rId18" display="Article"/>
    <hyperlink ref="E63" r:id="rId19" display="Article"/>
    <hyperlink ref="E64" r:id="rId20" display="Article"/>
    <hyperlink ref="E65" r:id="rId21" display="Article"/>
    <hyperlink ref="E66" r:id="rId22" display="Article"/>
    <hyperlink ref="E67" r:id="rId23" display="Article"/>
    <hyperlink ref="E81" r:id="rId24" display="Article"/>
    <hyperlink ref="E82" r:id="rId25" display="Article"/>
    <hyperlink ref="E83" r:id="rId26" display="Article"/>
    <hyperlink ref="E84" r:id="rId27" display="Article"/>
    <hyperlink ref="E87" r:id="rId28" display="Article"/>
    <hyperlink ref="E107" r:id="rId29" display="Article"/>
    <hyperlink ref="E108" r:id="rId30" display="Article"/>
    <hyperlink ref="E109" r:id="rId31" display="Article"/>
    <hyperlink ref="E110" r:id="rId32" display="Article"/>
    <hyperlink ref="E123" r:id="rId33" display="Article"/>
    <hyperlink ref="E124" r:id="rId34" display="Article"/>
    <hyperlink ref="E125" r:id="rId35" display="Article"/>
    <hyperlink ref="E126" r:id="rId36" display="Article"/>
    <hyperlink ref="E127" r:id="rId37" display="Article"/>
    <hyperlink ref="E128" r:id="rId38" display="Article"/>
    <hyperlink ref="E141" r:id="rId39" display="Article"/>
    <hyperlink ref="E142" r:id="rId40" display="Article"/>
    <hyperlink ref="E143" r:id="rId41" display="Article"/>
    <hyperlink ref="E144" r:id="rId42" display="Article"/>
    <hyperlink ref="E145" r:id="rId43" display="Article"/>
    <hyperlink ref="E162" r:id="rId44" display="Article"/>
    <hyperlink ref="E163" r:id="rId45" display="Article"/>
    <hyperlink ref="E166" r:id="rId46" display="Article"/>
    <hyperlink ref="E167" r:id="rId47" display="Article"/>
    <hyperlink ref="E168" r:id="rId48" display="Article"/>
    <hyperlink ref="E169" r:id="rId49" display="Article"/>
    <hyperlink ref="E170" r:id="rId50" display="Article"/>
    <hyperlink ref="E171" r:id="rId51" display="Article"/>
    <hyperlink ref="E185" r:id="rId52" display="Article"/>
    <hyperlink ref="E186" r:id="rId53" display="Article"/>
    <hyperlink ref="E187" r:id="rId54" display="Article"/>
    <hyperlink ref="E188" r:id="rId55" display="Article"/>
    <hyperlink ref="E189" r:id="rId56" display="Article"/>
    <hyperlink ref="E190" r:id="rId57" display="MSE"/>
    <hyperlink ref="E192" r:id="rId58" display="Article"/>
    <hyperlink ref="E240" r:id="rId59" display="Article"/>
    <hyperlink ref="E241" r:id="rId60" display="Article"/>
    <hyperlink ref="E242" r:id="rId61" display="Article"/>
    <hyperlink ref="E243" r:id="rId62" display="Article"/>
    <hyperlink ref="E244" r:id="rId63" display="MSE"/>
    <hyperlink ref="E245" r:id="rId64" display="Article"/>
    <hyperlink ref="E206" r:id="rId65" display="MSE"/>
    <hyperlink ref="E207" r:id="rId66" display="MSE"/>
    <hyperlink ref="E208" r:id="rId67" display="MSE"/>
    <hyperlink ref="E221" r:id="rId68" display="Article"/>
    <hyperlink ref="E222" r:id="rId69" display="Article"/>
    <hyperlink ref="E259" r:id="rId70" display="Article"/>
    <hyperlink ref="E260" r:id="rId71" display="Article"/>
    <hyperlink ref="J2" location="Expenditure!A1" display="Expenditure"/>
    <hyperlink ref="J4" location="Income!A1" display="Income"/>
    <hyperlink ref="J5" location="'View Results'!A1" display="View Results"/>
    <hyperlink ref="J3" location="'Expenditure Total'!A1" display="Expenditure Totals"/>
    <hyperlink ref="J1" location="Main!A1" display="Main"/>
    <hyperlink ref="E164" r:id="rId72" display="Article"/>
    <hyperlink ref="E271:G271" location="'What Do You Spend'!A6" display="Back To Top"/>
    <hyperlink ref="B2" location="Income!A1" display="Income"/>
    <hyperlink ref="B1" location="Main!A1" display="Main"/>
    <hyperlink ref="B3:D3" location="'What Do You Spend'!A1" display="What Do You Spend?"/>
    <hyperlink ref="B4:C4" location="'Spending Totals'!A1" display="Spending Totals"/>
    <hyperlink ref="B2:C2" location="'What Do You Earn'!A1" display="What Do You Earn?"/>
    <hyperlink ref="B1:C1" location="'Getting Started'!A1" display="Getting Started"/>
    <hyperlink ref="E44" r:id="rId73" display="Article"/>
    <hyperlink ref="B5" location="'View Results'!A1" display="View Results"/>
    <hyperlink ref="B5:C5" location="'Check Your Results'!A1" display="Check Your Results"/>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5" r:id="rId75"/>
  <drawing r:id="rId74"/>
</worksheet>
</file>

<file path=xl/worksheets/sheet4.xml><?xml version="1.0" encoding="utf-8"?>
<worksheet xmlns="http://schemas.openxmlformats.org/spreadsheetml/2006/main" xmlns:r="http://schemas.openxmlformats.org/officeDocument/2006/relationships">
  <sheetPr>
    <tabColor rgb="FFC2372C"/>
  </sheetPr>
  <dimension ref="B1:K49"/>
  <sheetViews>
    <sheetView showGridLines="0" zoomScalePageLayoutView="0" workbookViewId="0" topLeftCell="A1">
      <pane ySplit="5" topLeftCell="A6" activePane="bottomLeft" state="frozen"/>
      <selection pane="topLeft" activeCell="A1" sqref="A1"/>
      <selection pane="bottomLeft" activeCell="F1" sqref="F1:F16384"/>
    </sheetView>
  </sheetViews>
  <sheetFormatPr defaultColWidth="8.7109375" defaultRowHeight="15"/>
  <cols>
    <col min="1" max="1" width="2.421875" style="62" customWidth="1"/>
    <col min="2" max="2" width="2.8515625" style="62" customWidth="1"/>
    <col min="3" max="3" width="37.57421875" style="62" customWidth="1"/>
    <col min="4" max="5" width="11.00390625" style="62" customWidth="1"/>
    <col min="6" max="6" width="10.00390625" style="62" bestFit="1" customWidth="1"/>
    <col min="7" max="7" width="10.7109375" style="62" customWidth="1"/>
    <col min="8" max="8" width="11.28125" style="62" customWidth="1"/>
    <col min="9" max="9" width="10.00390625" style="62" customWidth="1"/>
    <col min="10" max="16384" width="8.7109375" style="62" customWidth="1"/>
  </cols>
  <sheetData>
    <row r="1" spans="2:4" s="7" customFormat="1" ht="17.25" customHeight="1">
      <c r="B1" s="240" t="s">
        <v>158</v>
      </c>
      <c r="C1" s="240"/>
      <c r="D1" s="240"/>
    </row>
    <row r="2" spans="2:7" s="7" customFormat="1" ht="17.25" customHeight="1">
      <c r="B2" s="240" t="s">
        <v>163</v>
      </c>
      <c r="C2" s="240"/>
      <c r="D2" s="240"/>
      <c r="E2" s="9"/>
      <c r="F2" s="9"/>
      <c r="G2" s="9"/>
    </row>
    <row r="3" spans="2:11" s="7" customFormat="1" ht="17.25" customHeight="1">
      <c r="B3" s="112" t="s">
        <v>161</v>
      </c>
      <c r="C3" s="112"/>
      <c r="D3" s="112"/>
      <c r="E3" s="9"/>
      <c r="F3" s="9"/>
      <c r="G3" s="9"/>
      <c r="K3" s="112"/>
    </row>
    <row r="4" spans="2:7" s="7" customFormat="1" ht="17.25" customHeight="1">
      <c r="B4" s="246" t="s">
        <v>162</v>
      </c>
      <c r="C4" s="246"/>
      <c r="D4" s="246"/>
      <c r="E4" s="9"/>
      <c r="F4" s="9"/>
      <c r="G4" s="9"/>
    </row>
    <row r="5" spans="2:7" s="7" customFormat="1" ht="17.25" customHeight="1">
      <c r="B5" s="245" t="s">
        <v>201</v>
      </c>
      <c r="C5" s="245"/>
      <c r="D5" s="245"/>
      <c r="E5" s="9"/>
      <c r="F5" s="9"/>
      <c r="G5" s="9"/>
    </row>
    <row r="6" s="285" customFormat="1" ht="6" customHeight="1"/>
    <row r="7" s="63" customFormat="1" ht="20.25" customHeight="1">
      <c r="C7" s="63" t="s">
        <v>162</v>
      </c>
    </row>
    <row r="8" spans="3:4" ht="14.25">
      <c r="C8" s="64"/>
      <c r="D8" s="64"/>
    </row>
    <row r="9" spans="4:8" ht="15" thickBot="1">
      <c r="D9" s="64"/>
      <c r="H9" s="64"/>
    </row>
    <row r="10" spans="3:6" ht="14.25">
      <c r="C10" s="281"/>
      <c r="D10" s="283" t="s">
        <v>197</v>
      </c>
      <c r="E10" s="283" t="s">
        <v>14</v>
      </c>
      <c r="F10" s="64"/>
    </row>
    <row r="11" spans="3:6" ht="14.25">
      <c r="C11" s="282"/>
      <c r="D11" s="284"/>
      <c r="E11" s="284"/>
      <c r="F11" s="64"/>
    </row>
    <row r="12" spans="3:6" ht="14.25">
      <c r="C12" s="282"/>
      <c r="D12" s="284"/>
      <c r="E12" s="284"/>
      <c r="F12" s="64"/>
    </row>
    <row r="13" spans="3:6" ht="14.25">
      <c r="C13" s="70" t="s">
        <v>1</v>
      </c>
      <c r="D13" s="202">
        <f>'What Do You Spend'!L36</f>
        <v>0</v>
      </c>
      <c r="E13" s="202">
        <f>'What Do You Spend'!M36</f>
      </c>
      <c r="F13" s="64"/>
    </row>
    <row r="14" spans="3:6" ht="14.25">
      <c r="C14" s="70" t="s">
        <v>2</v>
      </c>
      <c r="D14" s="202">
        <f>'What Do You Spend'!L54</f>
        <v>0</v>
      </c>
      <c r="E14" s="202">
        <f>'What Do You Spend'!M54</f>
      </c>
      <c r="F14" s="64"/>
    </row>
    <row r="15" spans="3:6" ht="14.25">
      <c r="C15" s="70" t="s">
        <v>3</v>
      </c>
      <c r="D15" s="202">
        <f>'What Do You Spend'!$L$73</f>
        <v>0</v>
      </c>
      <c r="E15" s="202">
        <f>'What Do You Spend'!$M$73</f>
      </c>
      <c r="F15" s="64"/>
    </row>
    <row r="16" spans="3:6" ht="14.25">
      <c r="C16" s="70" t="s">
        <v>4</v>
      </c>
      <c r="D16" s="202">
        <f>'What Do You Spend'!$L$92</f>
        <v>0</v>
      </c>
      <c r="E16" s="202">
        <f>'What Do You Spend'!$M$92</f>
      </c>
      <c r="F16" s="64"/>
    </row>
    <row r="17" spans="3:6" ht="14.25">
      <c r="C17" s="70" t="s">
        <v>5</v>
      </c>
      <c r="D17" s="202">
        <f>'What Do You Spend'!L115</f>
        <v>0</v>
      </c>
      <c r="E17" s="202">
        <f>'What Do You Spend'!M115</f>
      </c>
      <c r="F17" s="64"/>
    </row>
    <row r="18" spans="3:6" ht="14.25">
      <c r="C18" s="70" t="s">
        <v>6</v>
      </c>
      <c r="D18" s="202">
        <f>'What Do You Spend'!L133</f>
        <v>0</v>
      </c>
      <c r="E18" s="202">
        <f>'What Do You Spend'!M133</f>
      </c>
      <c r="F18" s="64"/>
    </row>
    <row r="19" spans="3:6" ht="14.25">
      <c r="C19" s="70" t="s">
        <v>7</v>
      </c>
      <c r="D19" s="202">
        <f>'What Do You Spend'!L154</f>
        <v>0</v>
      </c>
      <c r="E19" s="202">
        <f>'What Do You Spend'!M154</f>
      </c>
      <c r="F19" s="64"/>
    </row>
    <row r="20" spans="3:6" ht="14.25">
      <c r="C20" s="70" t="s">
        <v>8</v>
      </c>
      <c r="D20" s="202">
        <f>'What Do You Spend'!L176</f>
        <v>0</v>
      </c>
      <c r="E20" s="202">
        <f>'What Do You Spend'!M176</f>
      </c>
      <c r="F20" s="64"/>
    </row>
    <row r="21" spans="3:6" ht="14.25">
      <c r="C21" s="118" t="s">
        <v>196</v>
      </c>
      <c r="D21" s="202">
        <f>'What Do You Spend'!L198</f>
        <v>0</v>
      </c>
      <c r="E21" s="202">
        <f>'What Do You Spend'!M198</f>
      </c>
      <c r="F21" s="64"/>
    </row>
    <row r="22" spans="3:6" ht="14.25">
      <c r="C22" s="70" t="s">
        <v>10</v>
      </c>
      <c r="D22" s="202">
        <f>'What Do You Spend'!$L$213</f>
        <v>0</v>
      </c>
      <c r="E22" s="202">
        <f>'What Do You Spend'!$M$213</f>
      </c>
      <c r="F22" s="64"/>
    </row>
    <row r="23" spans="3:6" ht="14.25">
      <c r="C23" s="70" t="s">
        <v>11</v>
      </c>
      <c r="D23" s="202">
        <f>'What Do You Spend'!$L$227</f>
        <v>0</v>
      </c>
      <c r="E23" s="202">
        <f>'What Do You Spend'!$M$227</f>
      </c>
      <c r="F23" s="64"/>
    </row>
    <row r="24" spans="3:6" ht="14.25">
      <c r="C24" s="70" t="s">
        <v>9</v>
      </c>
      <c r="D24" s="202">
        <f>'What Do You Spend'!L251</f>
        <v>0</v>
      </c>
      <c r="E24" s="202">
        <f>'What Do You Spend'!M251</f>
      </c>
      <c r="F24" s="64"/>
    </row>
    <row r="25" spans="3:6" ht="14.25">
      <c r="C25" s="70" t="s">
        <v>12</v>
      </c>
      <c r="D25" s="202">
        <f>'What Do You Spend'!L268</f>
        <v>0</v>
      </c>
      <c r="E25" s="202">
        <f>'What Do You Spend'!M268</f>
      </c>
      <c r="F25" s="64"/>
    </row>
    <row r="26" spans="3:6" ht="21" customHeight="1" thickBot="1">
      <c r="C26" s="60"/>
      <c r="D26" s="59">
        <f>SUM(D13:D25)</f>
        <v>0</v>
      </c>
      <c r="E26" s="59">
        <f>SUM(E13:E25)</f>
        <v>0</v>
      </c>
      <c r="F26" s="64"/>
    </row>
    <row r="27" spans="6:8" ht="14.25">
      <c r="F27" s="64"/>
      <c r="G27" s="64"/>
      <c r="H27" s="64"/>
    </row>
    <row r="28" spans="6:8" ht="14.25">
      <c r="F28" s="64"/>
      <c r="G28" s="64"/>
      <c r="H28" s="64"/>
    </row>
    <row r="29" spans="6:8" ht="14.25">
      <c r="F29" s="64"/>
      <c r="G29" s="64"/>
      <c r="H29" s="64"/>
    </row>
    <row r="30" spans="6:8" ht="14.25">
      <c r="F30" s="64"/>
      <c r="G30" s="64"/>
      <c r="H30" s="64"/>
    </row>
    <row r="31" spans="6:8" ht="14.25">
      <c r="F31" s="64"/>
      <c r="G31" s="64"/>
      <c r="H31" s="64"/>
    </row>
    <row r="32" spans="6:8" ht="14.25">
      <c r="F32" s="64"/>
      <c r="G32" s="64"/>
      <c r="H32" s="64"/>
    </row>
    <row r="33" spans="6:8" ht="14.25">
      <c r="F33" s="64"/>
      <c r="G33" s="64"/>
      <c r="H33" s="64"/>
    </row>
    <row r="34" spans="6:8" ht="14.25">
      <c r="F34" s="64"/>
      <c r="G34" s="64"/>
      <c r="H34" s="64"/>
    </row>
    <row r="35" spans="6:8" ht="14.25">
      <c r="F35" s="64"/>
      <c r="G35" s="64"/>
      <c r="H35" s="64"/>
    </row>
    <row r="36" spans="6:8" ht="14.25">
      <c r="F36" s="64"/>
      <c r="G36" s="64"/>
      <c r="H36" s="64"/>
    </row>
    <row r="37" spans="6:8" ht="14.25">
      <c r="F37" s="64"/>
      <c r="G37" s="64"/>
      <c r="H37" s="64"/>
    </row>
    <row r="38" spans="6:8" ht="14.25">
      <c r="F38" s="64"/>
      <c r="G38" s="64"/>
      <c r="H38" s="64"/>
    </row>
    <row r="39" spans="6:8" ht="14.25">
      <c r="F39" s="64"/>
      <c r="G39" s="64"/>
      <c r="H39" s="64"/>
    </row>
    <row r="40" spans="6:8" ht="14.25">
      <c r="F40" s="64"/>
      <c r="G40" s="64"/>
      <c r="H40" s="64"/>
    </row>
    <row r="49" s="9" customFormat="1" ht="14.25">
      <c r="B49" s="11" t="s">
        <v>154</v>
      </c>
    </row>
  </sheetData>
  <sheetProtection password="C528" sheet="1" formatColumns="0"/>
  <mergeCells count="8">
    <mergeCell ref="C10:C12"/>
    <mergeCell ref="D10:D12"/>
    <mergeCell ref="E10:E12"/>
    <mergeCell ref="B1:D1"/>
    <mergeCell ref="B2:D2"/>
    <mergeCell ref="B4:D4"/>
    <mergeCell ref="B5:D5"/>
    <mergeCell ref="A6:IV6"/>
  </mergeCells>
  <hyperlinks>
    <hyperlink ref="B2" location="Income!A1" display="Income"/>
    <hyperlink ref="B1" location="Main!A1" display="Main"/>
    <hyperlink ref="B3:D3" location="'What Do You Spend'!A1" display="What Do You Spend?"/>
    <hyperlink ref="B4:C4" location="'Spending Totals'!A1" display="Spending Totals"/>
    <hyperlink ref="B2:C2" location="'What Do You Earn'!A1" display="What Do You Earn?"/>
    <hyperlink ref="B1:C1" location="'Getting Started'!A1" display="Getting Started"/>
    <hyperlink ref="B5" location="'View Results'!A1" display="View Results"/>
    <hyperlink ref="B5:C5" location="'Check Your Results'!A1" display="Check Your Results"/>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31669A"/>
  </sheetPr>
  <dimension ref="B1:S41"/>
  <sheetViews>
    <sheetView showGridLines="0" tabSelected="1" zoomScalePageLayoutView="0" workbookViewId="0" topLeftCell="A1">
      <pane ySplit="5" topLeftCell="A6" activePane="bottomLeft" state="frozen"/>
      <selection pane="topLeft" activeCell="A1" sqref="A1"/>
      <selection pane="bottomLeft" activeCell="B1" sqref="B1:D1"/>
    </sheetView>
  </sheetViews>
  <sheetFormatPr defaultColWidth="8.7109375" defaultRowHeight="15"/>
  <cols>
    <col min="1" max="1" width="3.28125" style="62" customWidth="1"/>
    <col min="2" max="2" width="12.421875" style="62" bestFit="1" customWidth="1"/>
    <col min="3" max="8" width="8.7109375" style="62" customWidth="1"/>
    <col min="9" max="9" width="14.7109375" style="62" customWidth="1"/>
    <col min="10" max="10" width="14.28125" style="62" customWidth="1"/>
    <col min="11" max="13" width="8.7109375" style="62" customWidth="1"/>
    <col min="14" max="14" width="8.7109375" style="62" hidden="1" customWidth="1"/>
    <col min="15" max="15" width="8.7109375" style="62" customWidth="1"/>
    <col min="16" max="16384" width="8.7109375" style="62" customWidth="1"/>
  </cols>
  <sheetData>
    <row r="1" spans="2:10" s="7" customFormat="1" ht="17.25" customHeight="1">
      <c r="B1" s="240" t="s">
        <v>158</v>
      </c>
      <c r="C1" s="240"/>
      <c r="D1" s="240"/>
      <c r="J1" s="9"/>
    </row>
    <row r="2" spans="2:10" s="7" customFormat="1" ht="17.25" customHeight="1">
      <c r="B2" s="240" t="s">
        <v>163</v>
      </c>
      <c r="C2" s="240"/>
      <c r="D2" s="240"/>
      <c r="E2" s="9"/>
      <c r="F2" s="9"/>
      <c r="J2" s="9"/>
    </row>
    <row r="3" spans="2:10" s="7" customFormat="1" ht="17.25" customHeight="1">
      <c r="B3" s="112" t="s">
        <v>161</v>
      </c>
      <c r="C3" s="112"/>
      <c r="D3" s="112"/>
      <c r="E3" s="9"/>
      <c r="F3" s="9"/>
      <c r="J3" s="9"/>
    </row>
    <row r="4" spans="2:10" s="7" customFormat="1" ht="17.25" customHeight="1">
      <c r="B4" s="240" t="s">
        <v>162</v>
      </c>
      <c r="C4" s="240"/>
      <c r="D4" s="240"/>
      <c r="E4" s="9"/>
      <c r="F4" s="9"/>
      <c r="J4" s="9"/>
    </row>
    <row r="5" spans="2:10" s="7" customFormat="1" ht="17.25" customHeight="1">
      <c r="B5" s="245" t="s">
        <v>201</v>
      </c>
      <c r="C5" s="245"/>
      <c r="D5" s="245"/>
      <c r="E5" s="9"/>
      <c r="F5" s="9"/>
      <c r="J5" s="9"/>
    </row>
    <row r="6" ht="6" customHeight="1"/>
    <row r="7" s="129" customFormat="1" ht="22.5" customHeight="1">
      <c r="B7" s="129" t="s">
        <v>173</v>
      </c>
    </row>
    <row r="8" s="96" customFormat="1" ht="12.75"/>
    <row r="9" spans="3:14" s="96" customFormat="1" ht="19.5" customHeight="1">
      <c r="C9" s="97"/>
      <c r="D9" s="320"/>
      <c r="E9" s="321"/>
      <c r="F9" s="321"/>
      <c r="G9" s="321"/>
      <c r="H9" s="322"/>
      <c r="I9" s="204" t="s">
        <v>53</v>
      </c>
      <c r="J9" s="204" t="s">
        <v>210</v>
      </c>
      <c r="N9" s="96" t="e">
        <f>Admin!#REF!</f>
        <v>#REF!</v>
      </c>
    </row>
    <row r="10" spans="3:10" s="96" customFormat="1" ht="18" customHeight="1">
      <c r="C10" s="97"/>
      <c r="D10" s="288" t="s">
        <v>211</v>
      </c>
      <c r="E10" s="288"/>
      <c r="F10" s="288"/>
      <c r="G10" s="288"/>
      <c r="H10" s="288"/>
      <c r="I10" s="205">
        <f>'What Do You Earn'!I29</f>
        <v>0</v>
      </c>
      <c r="J10" s="206">
        <f>I10*12</f>
        <v>0</v>
      </c>
    </row>
    <row r="11" spans="3:10" s="96" customFormat="1" ht="18" customHeight="1">
      <c r="C11" s="97"/>
      <c r="D11" s="288" t="s">
        <v>212</v>
      </c>
      <c r="E11" s="288"/>
      <c r="F11" s="288"/>
      <c r="G11" s="288"/>
      <c r="H11" s="288"/>
      <c r="I11" s="205">
        <f>'Spending Totals'!D26</f>
        <v>0</v>
      </c>
      <c r="J11" s="206">
        <f>I11*12</f>
        <v>0</v>
      </c>
    </row>
    <row r="12" spans="3:14" s="96" customFormat="1" ht="23.25" customHeight="1">
      <c r="C12" s="97"/>
      <c r="D12" s="289" t="str">
        <f>IF(I12&gt;0,"You spend LESS than you earn...","You spend MORE than you earn...")</f>
        <v>You spend MORE than you earn...</v>
      </c>
      <c r="E12" s="290"/>
      <c r="F12" s="290"/>
      <c r="G12" s="290"/>
      <c r="H12" s="291"/>
      <c r="I12" s="203">
        <f>I10-I11</f>
        <v>0</v>
      </c>
      <c r="J12" s="207">
        <f>I12*12</f>
        <v>0</v>
      </c>
      <c r="N12" s="98"/>
    </row>
    <row r="13" spans="3:14" s="96" customFormat="1" ht="12.75">
      <c r="C13" s="97"/>
      <c r="D13" s="58"/>
      <c r="E13" s="58"/>
      <c r="F13" s="58"/>
      <c r="G13" s="58"/>
      <c r="H13" s="58"/>
      <c r="I13" s="58"/>
      <c r="J13" s="58"/>
      <c r="N13" s="98"/>
    </row>
    <row r="14" spans="3:19" s="96" customFormat="1" ht="34.5" customHeight="1">
      <c r="C14" s="314" t="s">
        <v>208</v>
      </c>
      <c r="D14" s="315"/>
      <c r="E14" s="292" t="s">
        <v>159</v>
      </c>
      <c r="F14" s="292"/>
      <c r="G14" s="292"/>
      <c r="H14" s="292"/>
      <c r="I14" s="292"/>
      <c r="J14" s="292"/>
      <c r="K14" s="293"/>
      <c r="L14" s="17"/>
      <c r="O14" s="141"/>
      <c r="P14" s="141"/>
      <c r="Q14" s="141"/>
      <c r="R14" s="141"/>
      <c r="S14" s="141"/>
    </row>
    <row r="15" spans="3:19" s="96" customFormat="1" ht="147" customHeight="1">
      <c r="C15" s="304" t="s">
        <v>206</v>
      </c>
      <c r="D15" s="305"/>
      <c r="E15" s="302" t="s">
        <v>176</v>
      </c>
      <c r="F15" s="302"/>
      <c r="G15" s="302"/>
      <c r="H15" s="302"/>
      <c r="I15" s="302"/>
      <c r="J15" s="302"/>
      <c r="K15" s="303"/>
      <c r="L15" s="17"/>
      <c r="O15" s="141"/>
      <c r="P15" s="218"/>
      <c r="Q15" s="218"/>
      <c r="R15" s="218"/>
      <c r="S15" s="218"/>
    </row>
    <row r="16" spans="3:19" s="96" customFormat="1" ht="15" customHeight="1">
      <c r="C16" s="179"/>
      <c r="D16" s="180"/>
      <c r="E16" s="316" t="s">
        <v>216</v>
      </c>
      <c r="F16" s="316"/>
      <c r="G16" s="316"/>
      <c r="H16" s="316"/>
      <c r="I16" s="316"/>
      <c r="J16" s="316"/>
      <c r="K16" s="317"/>
      <c r="L16" s="17"/>
      <c r="M16" s="97"/>
      <c r="O16" s="141"/>
      <c r="P16" s="218"/>
      <c r="Q16" s="218"/>
      <c r="R16" s="218"/>
      <c r="S16" s="218"/>
    </row>
    <row r="17" spans="3:19" s="96" customFormat="1" ht="15" customHeight="1">
      <c r="C17" s="179"/>
      <c r="D17" s="180"/>
      <c r="E17" s="318" t="s">
        <v>220</v>
      </c>
      <c r="F17" s="318"/>
      <c r="G17" s="318"/>
      <c r="H17" s="318"/>
      <c r="I17" s="318"/>
      <c r="J17" s="318"/>
      <c r="K17" s="319"/>
      <c r="L17" s="17"/>
      <c r="M17" s="97"/>
      <c r="O17" s="141"/>
      <c r="P17" s="218"/>
      <c r="Q17" s="218"/>
      <c r="R17" s="218"/>
      <c r="S17" s="218"/>
    </row>
    <row r="18" spans="3:19" ht="15" customHeight="1">
      <c r="C18" s="210"/>
      <c r="D18" s="211"/>
      <c r="E18" s="215"/>
      <c r="F18" s="215"/>
      <c r="G18" s="215"/>
      <c r="H18" s="215"/>
      <c r="I18" s="215"/>
      <c r="J18" s="215"/>
      <c r="K18" s="216"/>
      <c r="L18" s="17"/>
      <c r="M18" s="64"/>
      <c r="O18" s="151"/>
      <c r="P18" s="218"/>
      <c r="Q18" s="218"/>
      <c r="R18" s="218"/>
      <c r="S18" s="218"/>
    </row>
    <row r="19" spans="3:19" ht="15" customHeight="1">
      <c r="C19" s="323"/>
      <c r="D19" s="323"/>
      <c r="E19" s="323"/>
      <c r="F19" s="323"/>
      <c r="G19" s="323"/>
      <c r="H19" s="323"/>
      <c r="I19" s="323"/>
      <c r="J19" s="323"/>
      <c r="K19" s="323"/>
      <c r="L19" s="17"/>
      <c r="M19" s="64"/>
      <c r="O19" s="151"/>
      <c r="P19" s="218"/>
      <c r="Q19" s="218"/>
      <c r="R19" s="218"/>
      <c r="S19" s="218"/>
    </row>
    <row r="20" spans="3:19" ht="15" customHeight="1">
      <c r="C20" s="324"/>
      <c r="D20" s="324"/>
      <c r="E20" s="324"/>
      <c r="F20" s="324"/>
      <c r="G20" s="324"/>
      <c r="H20" s="324"/>
      <c r="I20" s="324"/>
      <c r="J20" s="324"/>
      <c r="K20" s="324"/>
      <c r="L20" s="17"/>
      <c r="M20" s="64"/>
      <c r="O20" s="151"/>
      <c r="P20" s="218"/>
      <c r="Q20" s="218"/>
      <c r="R20" s="218"/>
      <c r="S20" s="218"/>
    </row>
    <row r="21" spans="5:19" ht="15" customHeight="1">
      <c r="E21" s="65"/>
      <c r="F21" s="65"/>
      <c r="G21" s="65"/>
      <c r="H21" s="65"/>
      <c r="I21" s="65"/>
      <c r="J21" s="17"/>
      <c r="K21" s="17"/>
      <c r="L21" s="17"/>
      <c r="M21" s="64"/>
      <c r="O21" s="151"/>
      <c r="P21" s="218"/>
      <c r="Q21" s="218"/>
      <c r="R21" s="218"/>
      <c r="S21" s="218"/>
    </row>
    <row r="22" spans="3:19" ht="22.5" customHeight="1">
      <c r="C22" s="298" t="s">
        <v>209</v>
      </c>
      <c r="D22" s="299"/>
      <c r="E22" s="310" t="s">
        <v>174</v>
      </c>
      <c r="F22" s="310"/>
      <c r="G22" s="310"/>
      <c r="H22" s="310"/>
      <c r="I22" s="310"/>
      <c r="J22" s="310"/>
      <c r="K22" s="311"/>
      <c r="L22" s="64"/>
      <c r="M22" s="64"/>
      <c r="O22" s="151"/>
      <c r="P22" s="218"/>
      <c r="Q22" s="218"/>
      <c r="R22" s="218"/>
      <c r="S22" s="218"/>
    </row>
    <row r="23" spans="3:19" ht="14.25">
      <c r="C23" s="300"/>
      <c r="D23" s="301"/>
      <c r="E23" s="312"/>
      <c r="F23" s="312"/>
      <c r="G23" s="312"/>
      <c r="H23" s="312"/>
      <c r="I23" s="312"/>
      <c r="J23" s="312"/>
      <c r="K23" s="313"/>
      <c r="L23" s="64"/>
      <c r="M23" s="64"/>
      <c r="O23" s="151"/>
      <c r="P23" s="218"/>
      <c r="Q23" s="218"/>
      <c r="R23" s="218"/>
      <c r="S23" s="218"/>
    </row>
    <row r="24" spans="3:11" ht="159.75" customHeight="1">
      <c r="C24" s="308" t="s">
        <v>200</v>
      </c>
      <c r="D24" s="309"/>
      <c r="E24" s="306" t="s">
        <v>175</v>
      </c>
      <c r="F24" s="306"/>
      <c r="G24" s="306"/>
      <c r="H24" s="306"/>
      <c r="I24" s="306"/>
      <c r="J24" s="306"/>
      <c r="K24" s="307"/>
    </row>
    <row r="25" spans="3:11" ht="15" customHeight="1">
      <c r="C25" s="217"/>
      <c r="D25" s="212"/>
      <c r="E25" s="296" t="s">
        <v>221</v>
      </c>
      <c r="F25" s="296"/>
      <c r="G25" s="296"/>
      <c r="H25" s="296"/>
      <c r="I25" s="296"/>
      <c r="J25" s="296"/>
      <c r="K25" s="297"/>
    </row>
    <row r="26" spans="3:11" ht="15" customHeight="1">
      <c r="C26" s="217"/>
      <c r="D26" s="212"/>
      <c r="E26" s="294" t="s">
        <v>222</v>
      </c>
      <c r="F26" s="294"/>
      <c r="G26" s="294"/>
      <c r="H26" s="294"/>
      <c r="I26" s="294"/>
      <c r="J26" s="294"/>
      <c r="K26" s="295"/>
    </row>
    <row r="27" spans="3:11" ht="15" customHeight="1">
      <c r="C27" s="213"/>
      <c r="D27" s="214"/>
      <c r="E27" s="286"/>
      <c r="F27" s="286"/>
      <c r="G27" s="286"/>
      <c r="H27" s="286"/>
      <c r="I27" s="286"/>
      <c r="J27" s="286"/>
      <c r="K27" s="287"/>
    </row>
    <row r="28" spans="3:11" ht="14.25">
      <c r="C28" s="149"/>
      <c r="D28" s="150"/>
      <c r="E28" s="150"/>
      <c r="F28" s="150"/>
      <c r="G28" s="150"/>
      <c r="H28" s="64"/>
      <c r="I28" s="64"/>
      <c r="J28" s="64"/>
      <c r="K28" s="64"/>
    </row>
    <row r="29" spans="3:11" ht="15" customHeight="1">
      <c r="C29" s="149"/>
      <c r="D29" s="150"/>
      <c r="E29" s="150"/>
      <c r="F29" s="150"/>
      <c r="G29" s="150"/>
      <c r="H29" s="64"/>
      <c r="I29" s="64"/>
      <c r="J29" s="64"/>
      <c r="K29" s="64"/>
    </row>
    <row r="30" spans="3:12" ht="15" customHeight="1">
      <c r="C30" s="149"/>
      <c r="D30" s="150"/>
      <c r="E30" s="150"/>
      <c r="F30" s="150"/>
      <c r="G30" s="150"/>
      <c r="H30" s="64"/>
      <c r="I30" s="64"/>
      <c r="J30" s="64"/>
      <c r="K30" s="64"/>
      <c r="L30" s="64"/>
    </row>
    <row r="31" spans="4:12" ht="15" customHeight="1">
      <c r="D31" s="64"/>
      <c r="E31" s="64"/>
      <c r="F31" s="64"/>
      <c r="G31" s="64"/>
      <c r="H31" s="64"/>
      <c r="I31" s="64"/>
      <c r="J31" s="64"/>
      <c r="K31" s="64"/>
      <c r="L31" s="64"/>
    </row>
    <row r="32" spans="4:12" ht="15" customHeight="1">
      <c r="D32" s="64"/>
      <c r="E32" s="64"/>
      <c r="F32" s="64"/>
      <c r="G32" s="64"/>
      <c r="H32" s="64"/>
      <c r="I32" s="64"/>
      <c r="J32" s="64"/>
      <c r="K32" s="64"/>
      <c r="L32" s="64"/>
    </row>
    <row r="33" s="9" customFormat="1" ht="14.25">
      <c r="B33" s="11" t="s">
        <v>154</v>
      </c>
    </row>
    <row r="34" spans="4:12" ht="15" customHeight="1">
      <c r="D34" s="64"/>
      <c r="E34" s="64"/>
      <c r="F34" s="64"/>
      <c r="G34" s="64"/>
      <c r="H34" s="64"/>
      <c r="I34" s="64"/>
      <c r="J34" s="64"/>
      <c r="K34" s="64"/>
      <c r="L34" s="64"/>
    </row>
    <row r="35" spans="4:12" ht="15" customHeight="1">
      <c r="D35" s="64"/>
      <c r="E35" s="64"/>
      <c r="F35" s="64"/>
      <c r="G35" s="64"/>
      <c r="H35" s="64"/>
      <c r="I35" s="64"/>
      <c r="J35" s="64"/>
      <c r="K35" s="64"/>
      <c r="L35" s="64"/>
    </row>
    <row r="36" spans="4:12" ht="15" customHeight="1">
      <c r="D36" s="64"/>
      <c r="E36" s="64"/>
      <c r="F36" s="64"/>
      <c r="G36" s="64"/>
      <c r="H36" s="64"/>
      <c r="I36" s="64"/>
      <c r="J36" s="64"/>
      <c r="K36" s="64"/>
      <c r="L36" s="64"/>
    </row>
    <row r="37" spans="4:11" ht="14.25">
      <c r="D37" s="64"/>
      <c r="E37" s="64"/>
      <c r="F37" s="64"/>
      <c r="G37" s="64"/>
      <c r="H37" s="64"/>
      <c r="I37" s="64"/>
      <c r="J37" s="64"/>
      <c r="K37" s="64"/>
    </row>
    <row r="38" spans="4:11" ht="14.25">
      <c r="D38" s="64"/>
      <c r="E38" s="64"/>
      <c r="F38" s="64"/>
      <c r="G38" s="64"/>
      <c r="H38" s="64"/>
      <c r="I38" s="64"/>
      <c r="J38" s="64"/>
      <c r="K38" s="64"/>
    </row>
    <row r="39" spans="4:11" ht="14.25">
      <c r="D39" s="6"/>
      <c r="E39" s="6"/>
      <c r="F39" s="6"/>
      <c r="G39" s="64"/>
      <c r="H39" s="64"/>
      <c r="I39" s="6"/>
      <c r="J39" s="6"/>
      <c r="K39" s="6"/>
    </row>
    <row r="40" spans="4:11" ht="14.25">
      <c r="D40" s="64"/>
      <c r="E40" s="64"/>
      <c r="F40" s="64"/>
      <c r="G40" s="64"/>
      <c r="H40" s="64"/>
      <c r="I40" s="64"/>
      <c r="J40" s="64"/>
      <c r="K40" s="64"/>
    </row>
    <row r="41" spans="4:11" ht="14.25">
      <c r="D41" s="6"/>
      <c r="E41" s="6"/>
      <c r="F41" s="6"/>
      <c r="G41" s="64"/>
      <c r="H41" s="64"/>
      <c r="I41" s="6"/>
      <c r="J41" s="6"/>
      <c r="K41" s="6"/>
    </row>
  </sheetData>
  <sheetProtection password="C528" sheet="1" formatColumns="0"/>
  <mergeCells count="23">
    <mergeCell ref="D9:H9"/>
    <mergeCell ref="C19:K19"/>
    <mergeCell ref="C20:K20"/>
    <mergeCell ref="B1:D1"/>
    <mergeCell ref="B2:D2"/>
    <mergeCell ref="B4:D4"/>
    <mergeCell ref="B5:D5"/>
    <mergeCell ref="E24:K24"/>
    <mergeCell ref="C24:D24"/>
    <mergeCell ref="E22:K23"/>
    <mergeCell ref="C14:D14"/>
    <mergeCell ref="E16:K16"/>
    <mergeCell ref="E17:K17"/>
    <mergeCell ref="E27:K27"/>
    <mergeCell ref="D10:H10"/>
    <mergeCell ref="D11:H11"/>
    <mergeCell ref="D12:H12"/>
    <mergeCell ref="E14:K14"/>
    <mergeCell ref="E26:K26"/>
    <mergeCell ref="E25:K25"/>
    <mergeCell ref="C22:D23"/>
    <mergeCell ref="E15:K15"/>
    <mergeCell ref="C15:D15"/>
  </mergeCells>
  <conditionalFormatting sqref="I12:J12">
    <cfRule type="expression" priority="1" dxfId="1" stopIfTrue="1">
      <formula>$I$12&lt;0</formula>
    </cfRule>
    <cfRule type="expression" priority="5" dxfId="10" stopIfTrue="1">
      <formula>$I$12&gt;=0</formula>
    </cfRule>
  </conditionalFormatting>
  <hyperlinks>
    <hyperlink ref="B2" location="Income!A1" display="Income"/>
    <hyperlink ref="B1" location="Main!A1" display="Main"/>
    <hyperlink ref="B3:D3" location="'What Do You Spend'!A1" display="What Do You Spend?"/>
    <hyperlink ref="B4:C4" location="'Spending Totals'!A1" display="Spending Totals"/>
    <hyperlink ref="B2:C2" location="'What Do You Earn'!A1" display="What Do You Earn?"/>
    <hyperlink ref="B1:C1" location="'Getting Started'!A1" display="Getting Started"/>
    <hyperlink ref="B5" location="'View Results'!A1" display="View Results"/>
    <hyperlink ref="B5:C5" location="'Check Your Results'!A1" display="Check Your Results"/>
    <hyperlink ref="E17:K17" r:id="rId1" display="Give yourself a money makeover"/>
    <hyperlink ref="E26:K26" r:id="rId2" display="Overpsending Help Guide"/>
  </hyperlinks>
  <printOptions/>
  <pageMargins left="0.7" right="0.7" top="0.75" bottom="0.75" header="0.3" footer="0.3"/>
  <pageSetup horizontalDpi="600" verticalDpi="600" orientation="portrait" paperSize="9" r:id="rId4"/>
  <drawing r:id="rId3"/>
</worksheet>
</file>

<file path=xl/worksheets/sheet6.xml><?xml version="1.0" encoding="utf-8"?>
<worksheet xmlns="http://schemas.openxmlformats.org/spreadsheetml/2006/main" xmlns:r="http://schemas.openxmlformats.org/officeDocument/2006/relationships">
  <dimension ref="B2:O21"/>
  <sheetViews>
    <sheetView showGridLines="0" zoomScalePageLayoutView="0" workbookViewId="0" topLeftCell="A1">
      <selection activeCell="E27" sqref="E27"/>
    </sheetView>
  </sheetViews>
  <sheetFormatPr defaultColWidth="8.7109375" defaultRowHeight="15"/>
  <cols>
    <col min="1" max="4" width="8.7109375" style="0" customWidth="1"/>
    <col min="5" max="5" width="30.140625" style="0" bestFit="1" customWidth="1"/>
  </cols>
  <sheetData>
    <row r="1" ht="15.75" thickBot="1"/>
    <row r="2" spans="2:9" ht="15" customHeight="1">
      <c r="B2" t="s">
        <v>39</v>
      </c>
      <c r="E2" s="325" t="s">
        <v>207</v>
      </c>
      <c r="F2" s="326"/>
      <c r="G2" s="326"/>
      <c r="H2" s="326"/>
      <c r="I2" s="327"/>
    </row>
    <row r="3" spans="5:9" ht="15">
      <c r="E3" s="328"/>
      <c r="F3" s="329"/>
      <c r="G3" s="329"/>
      <c r="H3" s="329"/>
      <c r="I3" s="330"/>
    </row>
    <row r="4" spans="5:9" ht="15">
      <c r="E4" s="328"/>
      <c r="F4" s="329"/>
      <c r="G4" s="329"/>
      <c r="H4" s="329"/>
      <c r="I4" s="330"/>
    </row>
    <row r="5" spans="5:9" ht="15">
      <c r="E5" s="328"/>
      <c r="F5" s="329"/>
      <c r="G5" s="329"/>
      <c r="H5" s="329"/>
      <c r="I5" s="330"/>
    </row>
    <row r="6" spans="5:9" ht="15.75" thickBot="1">
      <c r="E6" s="331"/>
      <c r="F6" s="332"/>
      <c r="G6" s="332"/>
      <c r="H6" s="332"/>
      <c r="I6" s="333"/>
    </row>
    <row r="8" spans="13:15" ht="15">
      <c r="M8" s="56"/>
      <c r="N8" s="56"/>
      <c r="O8" s="56"/>
    </row>
    <row r="9" spans="5:7" ht="15">
      <c r="E9" s="56"/>
      <c r="F9" s="56"/>
      <c r="G9" s="56"/>
    </row>
    <row r="10" spans="5:7" ht="15">
      <c r="E10" s="56"/>
      <c r="F10" s="56"/>
      <c r="G10" s="56"/>
    </row>
    <row r="11" spans="5:7" ht="15">
      <c r="E11" s="56"/>
      <c r="F11" s="56"/>
      <c r="G11" s="56"/>
    </row>
    <row r="12" spans="5:7" ht="15">
      <c r="E12" s="56"/>
      <c r="F12" s="56"/>
      <c r="G12" s="56"/>
    </row>
    <row r="13" spans="5:7" ht="15">
      <c r="E13" s="56"/>
      <c r="F13" s="56"/>
      <c r="G13" s="56"/>
    </row>
    <row r="14" spans="5:7" ht="15">
      <c r="E14" s="56"/>
      <c r="F14" s="56"/>
      <c r="G14" s="56"/>
    </row>
    <row r="16" spans="5:7" ht="15">
      <c r="E16" s="55"/>
      <c r="F16" s="55"/>
      <c r="G16" s="55"/>
    </row>
    <row r="17" spans="5:7" ht="15">
      <c r="E17" s="55"/>
      <c r="F17" s="55"/>
      <c r="G17" s="55"/>
    </row>
    <row r="18" spans="5:7" ht="15">
      <c r="E18" s="55"/>
      <c r="F18" s="55"/>
      <c r="G18" s="55"/>
    </row>
    <row r="19" spans="5:7" ht="15">
      <c r="E19" s="55"/>
      <c r="F19" s="55"/>
      <c r="G19" s="55"/>
    </row>
    <row r="20" spans="5:7" ht="15">
      <c r="E20" s="55"/>
      <c r="F20" s="55"/>
      <c r="G20" s="55"/>
    </row>
    <row r="21" spans="5:7" ht="15">
      <c r="E21" s="55"/>
      <c r="F21" s="55"/>
      <c r="G21" s="55"/>
    </row>
  </sheetData>
  <sheetProtection selectLockedCells="1"/>
  <mergeCells count="1">
    <mergeCell ref="E2:I6"/>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Andrea xxxxx</cp:lastModifiedBy>
  <cp:lastPrinted>2008-01-02T16:56:25Z</cp:lastPrinted>
  <dcterms:created xsi:type="dcterms:W3CDTF">2007-10-18T16:12:40Z</dcterms:created>
  <dcterms:modified xsi:type="dcterms:W3CDTF">2008-06-03T12:14:05Z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